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00" yWindow="15" windowWidth="14895" windowHeight="8760" activeTab="1"/>
  </bookViews>
  <sheets>
    <sheet name="2016" sheetId="13" r:id="rId1"/>
    <sheet name="План" sheetId="14" r:id="rId2"/>
    <sheet name="Лист2" sheetId="15" r:id="rId3"/>
  </sheets>
  <externalReferences>
    <externalReference r:id="rId4"/>
  </externalReferences>
  <definedNames>
    <definedName name="_xlnm._FilterDatabase" localSheetId="0" hidden="1">'2016'!$A$10:$G$10</definedName>
    <definedName name="_xlnm.Print_Area" localSheetId="0">'2016'!$A$1:$L$114</definedName>
  </definedNames>
  <calcPr calcId="144525" refMode="R1C1"/>
</workbook>
</file>

<file path=xl/calcChain.xml><?xml version="1.0" encoding="utf-8"?>
<calcChain xmlns="http://schemas.openxmlformats.org/spreadsheetml/2006/main">
  <c r="F39" i="13" l="1"/>
  <c r="D14" i="14"/>
  <c r="E11" i="14"/>
  <c r="E10" i="14"/>
  <c r="G41" i="13"/>
  <c r="G49" i="13"/>
  <c r="G57" i="13"/>
  <c r="G64" i="13"/>
  <c r="G72" i="13"/>
  <c r="G80" i="13"/>
  <c r="G92" i="13"/>
  <c r="G100" i="13"/>
  <c r="G37" i="13"/>
  <c r="G46" i="13"/>
  <c r="G54" i="13"/>
  <c r="G63" i="13"/>
  <c r="G71" i="13"/>
  <c r="G81" i="13"/>
  <c r="G91" i="13"/>
  <c r="G99" i="13"/>
  <c r="G26" i="13"/>
  <c r="G34" i="13"/>
  <c r="G33" i="13"/>
  <c r="G15" i="13"/>
  <c r="G23" i="13"/>
  <c r="G16" i="13"/>
  <c r="G24" i="13"/>
  <c r="E9" i="14"/>
  <c r="G40" i="13"/>
  <c r="G47" i="13"/>
  <c r="G55" i="13"/>
  <c r="G62" i="13"/>
  <c r="G70" i="13"/>
  <c r="G78" i="13"/>
  <c r="G88" i="13"/>
  <c r="G98" i="13"/>
  <c r="G106" i="13"/>
  <c r="G44" i="13"/>
  <c r="G52" i="13"/>
  <c r="G61" i="13"/>
  <c r="G69" i="13"/>
  <c r="G79" i="13"/>
  <c r="G89" i="13"/>
  <c r="G97" i="13"/>
  <c r="G105" i="13"/>
  <c r="G32" i="13"/>
  <c r="G31" i="13"/>
  <c r="G13" i="13"/>
  <c r="G21" i="13"/>
  <c r="G14" i="13"/>
  <c r="G22" i="13"/>
  <c r="E12" i="14"/>
  <c r="G38" i="13"/>
  <c r="G45" i="13"/>
  <c r="G53" i="13"/>
  <c r="G60" i="13"/>
  <c r="G68" i="13"/>
  <c r="G76" i="13"/>
  <c r="G86" i="13"/>
  <c r="G96" i="13"/>
  <c r="G104" i="13"/>
  <c r="G42" i="13"/>
  <c r="G50" i="13"/>
  <c r="G59" i="13"/>
  <c r="G67" i="13"/>
  <c r="G75" i="13"/>
  <c r="G87" i="13"/>
  <c r="G95" i="13"/>
  <c r="G103" i="13"/>
  <c r="G30" i="13"/>
  <c r="G29" i="13"/>
  <c r="G11" i="13"/>
  <c r="G19" i="13"/>
  <c r="G12" i="13"/>
  <c r="G20" i="13"/>
  <c r="E13" i="14"/>
  <c r="G36" i="13"/>
  <c r="G43" i="13"/>
  <c r="G51" i="13"/>
  <c r="G58" i="13"/>
  <c r="G66" i="13"/>
  <c r="G74" i="13"/>
  <c r="G82" i="13"/>
  <c r="G94" i="13"/>
  <c r="G102" i="13"/>
  <c r="G39" i="13"/>
  <c r="G48" i="13"/>
  <c r="G56" i="13"/>
  <c r="G65" i="13"/>
  <c r="G73" i="13"/>
  <c r="G83" i="13"/>
  <c r="G93" i="13"/>
  <c r="G101" i="13"/>
  <c r="G28" i="13"/>
  <c r="G27" i="13"/>
  <c r="G35" i="13"/>
  <c r="G17" i="13"/>
  <c r="G25" i="13"/>
  <c r="G18" i="13"/>
  <c r="G10" i="13"/>
  <c r="F77" i="13" l="1"/>
  <c r="F90" i="13"/>
  <c r="F84" i="13"/>
  <c r="F85" i="13"/>
  <c r="G77" i="13"/>
  <c r="G90" i="13"/>
  <c r="G84" i="13"/>
  <c r="G85" i="13"/>
</calcChain>
</file>

<file path=xl/sharedStrings.xml><?xml version="1.0" encoding="utf-8"?>
<sst xmlns="http://schemas.openxmlformats.org/spreadsheetml/2006/main" count="738" uniqueCount="475">
  <si>
    <t>Всього</t>
  </si>
  <si>
    <t>Примітка</t>
  </si>
  <si>
    <t>Предмет закупівлі</t>
  </si>
  <si>
    <t>Код КЕКВ (для бюджетних коштів)</t>
  </si>
  <si>
    <t>Очікувана вартість предмета закупівлі</t>
  </si>
  <si>
    <t>І.М. Бриль</t>
  </si>
  <si>
    <t>Голова комітету конкурсних торгів</t>
  </si>
  <si>
    <t>Секретар комітету з конкурсних торгів</t>
  </si>
  <si>
    <t>відкриті торги</t>
  </si>
  <si>
    <t>10.86.1 Продукти харчові готові гомогенізовані для дитячого та дієтичного харчування</t>
  </si>
  <si>
    <t>35.30.1 Пара та гаряча вода; постачання пари та гарячої води</t>
  </si>
  <si>
    <t>Обласна клінічна лікарня відновного лікування та діагностики з обласними центрами планування сім"ї та репродукції людини, медичної генетики, 
 код ЄДРПОУ 01999112</t>
  </si>
  <si>
    <t>Орієнтовний початок проведення процедури закупівлі</t>
  </si>
  <si>
    <t xml:space="preserve"> Процедура  закупівлі</t>
  </si>
  <si>
    <t>Примітки</t>
  </si>
  <si>
    <t>Голова комітету з конкурсних торгів</t>
  </si>
  <si>
    <t>(підпис)</t>
  </si>
  <si>
    <t>(ініціали та прізвище)</t>
  </si>
  <si>
    <t>(без ПДВ)</t>
  </si>
  <si>
    <t>35.11.1 Енергія електрична</t>
  </si>
  <si>
    <t>Код КЕКВ  (для бюджетних коштів)</t>
  </si>
  <si>
    <t>Очікувана вартість предмета (грн)</t>
  </si>
  <si>
    <t xml:space="preserve"> Процедура закупівлі</t>
  </si>
  <si>
    <t>-</t>
  </si>
  <si>
    <t>вересень</t>
  </si>
  <si>
    <t>17.23.1</t>
  </si>
  <si>
    <t>Вироби канцелярські, паперові</t>
  </si>
  <si>
    <t>лютий</t>
  </si>
  <si>
    <t>19.20.4</t>
  </si>
  <si>
    <t>січень</t>
  </si>
  <si>
    <t>20.41.3</t>
  </si>
  <si>
    <t>Мило, засоби мийні та засоби для чищення</t>
  </si>
  <si>
    <t>березень</t>
  </si>
  <si>
    <t>20.59.5</t>
  </si>
  <si>
    <t>22.19.6</t>
  </si>
  <si>
    <t>Предмети одягу та аксесуари одягу з вулканізованої ґуми (крім виготовлених з твердої ґуми)</t>
  </si>
  <si>
    <t>22.29.2</t>
  </si>
  <si>
    <t>Вироби пластмасові інші, н. в. і. у.</t>
  </si>
  <si>
    <t>23.41.1</t>
  </si>
  <si>
    <t>Вироби господарські та декоративні керамічні</t>
  </si>
  <si>
    <t>27.12.2</t>
  </si>
  <si>
    <t>Апаратура електрична для комутації чи захисту електричних кіл, на напругу не більше ніж 1000 В</t>
  </si>
  <si>
    <t>28.29.1</t>
  </si>
  <si>
    <t>Фільтри мастильні, паливні всмоктувальні повітряні до двигунів внутрішнього згоряння</t>
  </si>
  <si>
    <t>58.19.1</t>
  </si>
  <si>
    <t>Послуги щодо видавання друкованої продукції, інші</t>
  </si>
  <si>
    <t>08.93.1</t>
  </si>
  <si>
    <t>Сіль і чистий хлорид натрію; вода морська та сольові розчини</t>
  </si>
  <si>
    <t>10.62.1</t>
  </si>
  <si>
    <t>Крохмалі і крохмалепродукти; цукор і цукрові сиропи, н. в. і. у.</t>
  </si>
  <si>
    <t>10.84.1</t>
  </si>
  <si>
    <t>Оцет та замінники оцту, одержані з оцтової кислоти</t>
  </si>
  <si>
    <t>17.12.2</t>
  </si>
  <si>
    <t>Серветки паперові туалетні, серветки для обличчя, рушники, скатертини-серветки, целюлозна вата й полотна з целюлозних волокон</t>
  </si>
  <si>
    <t>17.12.4</t>
  </si>
  <si>
    <t>Папір і картон фільтрувальні; папір для покрівель</t>
  </si>
  <si>
    <t>20.13.2</t>
  </si>
  <si>
    <t>Елементи хімічні, н. в. і. у.; кислоти та сполуки неорганічні</t>
  </si>
  <si>
    <t>20.13.6</t>
  </si>
  <si>
    <t>Речовини хімічні неорганічні основні, інші, н. в. і. у.</t>
  </si>
  <si>
    <t>20.14.2</t>
  </si>
  <si>
    <t>Спирти, феноли, фенолоспирти та їхні галогено-, сульфо-, нітрони нітрозопохідні; спирти жирні технічні</t>
  </si>
  <si>
    <t>20.14.3</t>
  </si>
  <si>
    <t>Кислоти монокарбонові жирні технічні; кислоти карбонові та їхні солі</t>
  </si>
  <si>
    <t>20.14.6</t>
  </si>
  <si>
    <t>Ефіри, пероксиди, епоксиди, ацеталі та напівацеталі органічні; сполуки органічні, інші</t>
  </si>
  <si>
    <t>20.20.1</t>
  </si>
  <si>
    <t>Пестициди та інші агрохімічні продукти</t>
  </si>
  <si>
    <t>20.42.1</t>
  </si>
  <si>
    <t>Парфуми та косметичні засоби</t>
  </si>
  <si>
    <t>21.10.1</t>
  </si>
  <si>
    <t>Кислота саліцилова, о-ацетилсаліцилова кислота, їхні солі та естери</t>
  </si>
  <si>
    <t>21.10.2</t>
  </si>
  <si>
    <t>Лізин, глутамінова кислота та їхні солі; солі та гідроксиди амонію четвертинні; фосфоаміноліліди; аміди та їхні похідні й солі з цих речовин</t>
  </si>
  <si>
    <t>21.10.3</t>
  </si>
  <si>
    <t>21.10.5</t>
  </si>
  <si>
    <t>Провітаміни, вітаміни й гормони; глікозиди та алкалоїди рослинного походження та їхні похідні; антибіотики</t>
  </si>
  <si>
    <t>21.10.6</t>
  </si>
  <si>
    <t>Залози та інші органи, екстракти цих речовин та інші речовини людського чи тваринного походження, н. в. і. у.</t>
  </si>
  <si>
    <t>21.20.1</t>
  </si>
  <si>
    <t>Ліки</t>
  </si>
  <si>
    <t>21.20.2</t>
  </si>
  <si>
    <t>Реактиви діагностичні та інші фармацевтичні препарати</t>
  </si>
  <si>
    <t>22.19.7</t>
  </si>
  <si>
    <t>Вироби гігієнічні та фармацевтичні з вулканізованої ґуми, зокрема соски (крім виготовлених з твердої ґуми)</t>
  </si>
  <si>
    <t>Матеріали перев'язувальні клейкі, кетгут і подібні матеріали; аптечки першої допомоги</t>
  </si>
  <si>
    <t>23.19.2</t>
  </si>
  <si>
    <t>Посуд лабораторний, гігієнічний або фармацевтичний, скляні ампули</t>
  </si>
  <si>
    <t>25.71.1</t>
  </si>
  <si>
    <t>Бритви та леза до бритв, зокрема смугові заготівки лез до бритв</t>
  </si>
  <si>
    <t>26.51.5</t>
  </si>
  <si>
    <t>Прилади для контролювання інших фізичних характеристик</t>
  </si>
  <si>
    <t>32.50.5</t>
  </si>
  <si>
    <t>Вироби медичної та хірургічної призначеності, інші</t>
  </si>
  <si>
    <t>квітень</t>
  </si>
  <si>
    <t>01.13.51</t>
  </si>
  <si>
    <t>Картопля</t>
  </si>
  <si>
    <t>травень</t>
  </si>
  <si>
    <t>01.13.9</t>
  </si>
  <si>
    <t>Овочі свіжі, н. в. і. у.</t>
  </si>
  <si>
    <t>01.41.2</t>
  </si>
  <si>
    <t>Молоко великої рогатої худоби молочних порід, сире</t>
  </si>
  <si>
    <t>01.47.2</t>
  </si>
  <si>
    <t>Яйця у шкаралупі, свіжі</t>
  </si>
  <si>
    <t>01.49.1</t>
  </si>
  <si>
    <t>Птиця, яку розводять на фермах, н. в. і. у., жива</t>
  </si>
  <si>
    <t>10.11.1</t>
  </si>
  <si>
    <t>М'ясо великої рогатої худоби, свиней, овець, кіз, коней та інших тварин родини конячих, свіже чи охолоджене</t>
  </si>
  <si>
    <t>10.13.1</t>
  </si>
  <si>
    <t>Консерви та готові страви з м'яса, м'ясних субпродуктів чи крові</t>
  </si>
  <si>
    <t>10.20.1</t>
  </si>
  <si>
    <t>Продукція рибна, свіжа, охолоджена чи заморожена</t>
  </si>
  <si>
    <t>10.32.1</t>
  </si>
  <si>
    <t>Соки фруктові та овочеві</t>
  </si>
  <si>
    <t>10.39.1</t>
  </si>
  <si>
    <t>Плоди та овочі, оброблені та законсервовані, крім картоплі</t>
  </si>
  <si>
    <t>10.39.2</t>
  </si>
  <si>
    <t>Плоди й горіхи, оброблені та законсервовані</t>
  </si>
  <si>
    <t>10.41.5</t>
  </si>
  <si>
    <t>Олії рафіновані</t>
  </si>
  <si>
    <t>10.51.3</t>
  </si>
  <si>
    <t>Масло вершкове та молочні пасти</t>
  </si>
  <si>
    <t>10.51.4</t>
  </si>
  <si>
    <t>Сир сичужний та кисломолочний сир</t>
  </si>
  <si>
    <t>10.51.5</t>
  </si>
  <si>
    <t>Продукти молочні, інші</t>
  </si>
  <si>
    <t>10.61.1</t>
  </si>
  <si>
    <t>Рис лущений</t>
  </si>
  <si>
    <t>10.61.2</t>
  </si>
  <si>
    <t>Борошно зернових і овочевих культур; їхні суміші</t>
  </si>
  <si>
    <t>10.61.3</t>
  </si>
  <si>
    <t>Крупи, крупка, гранули та інші продукти з зерна зернових культур</t>
  </si>
  <si>
    <t>10.71.1</t>
  </si>
  <si>
    <t>Вироби хлібобулочні, кондитерські та кулінарні, борошняні, нетривалого зберігання</t>
  </si>
  <si>
    <t>10.73.1</t>
  </si>
  <si>
    <t>Макарони, локшина, кускус і подібні борошняні вироби</t>
  </si>
  <si>
    <t>10.81.1</t>
  </si>
  <si>
    <t>Цукор-сирець, тростинний і очищений тростинний чи буряковий цукор (сахароза); меляса</t>
  </si>
  <si>
    <t>10.83.1</t>
  </si>
  <si>
    <t>Чай і кава, оброблені</t>
  </si>
  <si>
    <t>10.84.2</t>
  </si>
  <si>
    <t>Прянощі, оброблені</t>
  </si>
  <si>
    <t>33.12.15</t>
  </si>
  <si>
    <t>Ремонтування та технічне обслуговування підіймального та вантажного устатковання</t>
  </si>
  <si>
    <t>33.13.1</t>
  </si>
  <si>
    <t>38.11.2</t>
  </si>
  <si>
    <t xml:space="preserve">Збирання безпечних відходів, непридатних для вторинного використання </t>
  </si>
  <si>
    <t>61.90.1</t>
  </si>
  <si>
    <t>Послуги телекомунікаційні, інші</t>
  </si>
  <si>
    <t>62.02.2</t>
  </si>
  <si>
    <t>Послуги щодо консультування стосовно систем і програмного забезпечення</t>
  </si>
  <si>
    <t>69.10.1</t>
  </si>
  <si>
    <t>Послуги юридичні</t>
  </si>
  <si>
    <t>71.20.1</t>
  </si>
  <si>
    <t>Послуги щодо технічного випробування й аналізування</t>
  </si>
  <si>
    <t>81.29.1</t>
  </si>
  <si>
    <t>Послуги щодо очищування інші</t>
  </si>
  <si>
    <t>96.03.1</t>
  </si>
  <si>
    <t>Послуги похоронні та суміжні послуги</t>
  </si>
  <si>
    <t>85.59.1</t>
  </si>
  <si>
    <t>Послуги освітянські, інші, н. в. і. у.</t>
  </si>
  <si>
    <t>Додаток</t>
  </si>
  <si>
    <t>35.30.1</t>
  </si>
  <si>
    <t>Пара та гаряча вода; постачання пари та гарячої води</t>
  </si>
  <si>
    <t>35.11.1</t>
  </si>
  <si>
    <t>Енергія електрична</t>
  </si>
  <si>
    <t>33.13.19</t>
  </si>
  <si>
    <t>Ремонтування та технічне обслуговування іншого електронного устатковання професійної призначеності</t>
  </si>
  <si>
    <t>О.П. Гончаренко</t>
  </si>
  <si>
    <t>20 % суми, визначеної в договорі, укладеному в попередньому році, згідно  п.6 ст. 40 ЗУ«Про здійснення державних закупівель»</t>
  </si>
  <si>
    <t>Лампи розжарювання та газорозрядні електричні; лампи дугові</t>
  </si>
  <si>
    <t>27.40.1</t>
  </si>
  <si>
    <t>Обласної клінічної лікарні відновного лікування та діагностики з обласними центрами планування сім'ї та репродукції людини, медичної генетики,                                                               код за ЄДРПОУ 01999112</t>
  </si>
  <si>
    <t>21.20.24</t>
  </si>
  <si>
    <t>58.14.1</t>
  </si>
  <si>
    <t>Журнали та періодичні видання</t>
  </si>
  <si>
    <t>74.90.1</t>
  </si>
  <si>
    <t>23.11.1</t>
  </si>
  <si>
    <t>Скло виливане, прокатне листове, витягнуте або видувне, крім обробленого іншим способом</t>
  </si>
  <si>
    <t xml:space="preserve">26.52.1 </t>
  </si>
  <si>
    <t>Годинники (крім частин і годинникових механізмів)</t>
  </si>
  <si>
    <t>27.40.2</t>
  </si>
  <si>
    <t>Лампи та світильники</t>
  </si>
  <si>
    <t>27.20.2</t>
  </si>
  <si>
    <t>Акумулятори електричні та частини до них</t>
  </si>
  <si>
    <t>86.90.1</t>
  </si>
  <si>
    <t>Послуги у сфері охорони здоров'я, інші</t>
  </si>
  <si>
    <t>65.12.2</t>
  </si>
  <si>
    <t>Послуги щодо страхування автотранспорту</t>
  </si>
  <si>
    <t>Послуги щодо страхування від нещасних випадків і страхування здоров'я</t>
  </si>
  <si>
    <t>65.12.1</t>
  </si>
  <si>
    <t>Ремонтування та технічне обслуговування радіологічного, електромедичного й електротерапевтичного устаткування</t>
  </si>
  <si>
    <t>Послуги щодо надання професійної та технічної допомоги та консультаційні, н.в. і у.</t>
  </si>
  <si>
    <t>36.00.2</t>
  </si>
  <si>
    <t>Обробляння та розподіляння води трубопроводами</t>
  </si>
  <si>
    <t>19.20.2</t>
  </si>
  <si>
    <t>Паливо рідинне та газ; оливи мастильні</t>
  </si>
  <si>
    <t>(ПДВ 20%-1333,33)</t>
  </si>
  <si>
    <t>17.22.1</t>
  </si>
  <si>
    <t>Лактони, н. в. і. у., гетероциклічні сполуки лише з гетеро-атомом(-ами) азоту, що мають у структурі неконденсоване піразинове кільце, піримідинове кільце, піперазольне кільце чи фенотіазинову кільцеву систему без подальшої конденсації; гідантоїн та його похідні</t>
  </si>
  <si>
    <t>29.32.3</t>
  </si>
  <si>
    <t>Частини та приладдя до моторних транспортних засобів, н. в. і у.</t>
  </si>
  <si>
    <t>серпень</t>
  </si>
  <si>
    <t>(ПДВ 20%-1046,40)</t>
  </si>
  <si>
    <t>95.11.1</t>
  </si>
  <si>
    <t>Ремонтування компютерів і периферійного устаткування</t>
  </si>
  <si>
    <t>(ПДВ 20%-1957,69)</t>
  </si>
  <si>
    <t>Вазелін нафтовий; твердий парафін; нафтовий та інший парафін</t>
  </si>
  <si>
    <t>(ПДВ 20%-9808,40)</t>
  </si>
  <si>
    <t>Продукти хімічні різноманітні</t>
  </si>
  <si>
    <t>(ПДВ 7%-368,12)</t>
  </si>
  <si>
    <t>4285,60 (без ПДВ) 5627,03  (з ПДВ)</t>
  </si>
  <si>
    <t xml:space="preserve"> до річного плану закупівель, що здійснюється без проведення процедур закупівель на 2016 рік </t>
  </si>
  <si>
    <t>Послуги з технічного обслуговування ліфтів</t>
  </si>
  <si>
    <t>50750000-7</t>
  </si>
  <si>
    <t>Послуги з ремонтування і технічного обслуговування устатковання телефонних і телеграфних ліній</t>
  </si>
  <si>
    <t>50334000-5</t>
  </si>
  <si>
    <t>50411000-9</t>
  </si>
  <si>
    <t>85110000-3</t>
  </si>
  <si>
    <t>50312000-5</t>
  </si>
  <si>
    <t>64210000-1</t>
  </si>
  <si>
    <t>65100000-4</t>
  </si>
  <si>
    <t>15112000-6</t>
  </si>
  <si>
    <t>15131000-5</t>
  </si>
  <si>
    <t>15221000-3</t>
  </si>
  <si>
    <t>Молоко</t>
  </si>
  <si>
    <t>15511000-3</t>
  </si>
  <si>
    <t>15320000-7</t>
  </si>
  <si>
    <t>15332000-4</t>
  </si>
  <si>
    <t>15331000-7</t>
  </si>
  <si>
    <t>15530000-2</t>
  </si>
  <si>
    <t>15512000-0</t>
  </si>
  <si>
    <t>Борошно зернових та овочевих культур і супутня продукція</t>
  </si>
  <si>
    <t>15612000-1</t>
  </si>
  <si>
    <t>Цукор</t>
  </si>
  <si>
    <t>15831000-2</t>
  </si>
  <si>
    <t>15850000-1</t>
  </si>
  <si>
    <t>Чай</t>
  </si>
  <si>
    <t>15863000-5</t>
  </si>
  <si>
    <t>Продукція із зерна зернових</t>
  </si>
  <si>
    <t>15613000-8</t>
  </si>
  <si>
    <t>15872000-1</t>
  </si>
  <si>
    <t>Трави та спеції</t>
  </si>
  <si>
    <t>Овочі</t>
  </si>
  <si>
    <t>33141000-0</t>
  </si>
  <si>
    <t>31210000-1</t>
  </si>
  <si>
    <t>15111000-9</t>
  </si>
  <si>
    <t>50413200-5</t>
  </si>
  <si>
    <t>Картопля та сушені овочі</t>
  </si>
  <si>
    <t>03212000-0</t>
  </si>
  <si>
    <t>03221000-6</t>
  </si>
  <si>
    <t>М’ясо великої рогатої худоби родини бикових</t>
  </si>
  <si>
    <t>М’ясо свійської птиці</t>
  </si>
  <si>
    <t>М’ясні пресерви та вироби</t>
  </si>
  <si>
    <t>Морожена риба</t>
  </si>
  <si>
    <t>Фруктові та овочеві соки</t>
  </si>
  <si>
    <t>Оброблені овочі</t>
  </si>
  <si>
    <t>Оброблені фрукти та горіхи</t>
  </si>
  <si>
    <t>Тваринні та рослинні жири</t>
  </si>
  <si>
    <t>15411000-2</t>
  </si>
  <si>
    <t>Столовий сир</t>
  </si>
  <si>
    <t>15541000-2</t>
  </si>
  <si>
    <t>Твердий сир</t>
  </si>
  <si>
    <t>15544000-3</t>
  </si>
  <si>
    <t>Хлібобулочні та кондитерські вироби</t>
  </si>
  <si>
    <t>15812000-3</t>
  </si>
  <si>
    <t>Макаронні вироби</t>
  </si>
  <si>
    <t>Рис оброблений</t>
  </si>
  <si>
    <t>15614000-5</t>
  </si>
  <si>
    <t xml:space="preserve">Продукція тваринництва </t>
  </si>
  <si>
    <t>03142000-8</t>
  </si>
  <si>
    <t>Вершкове масло</t>
  </si>
  <si>
    <t>Вершки</t>
  </si>
  <si>
    <t>Послуги з ремонту і технічного обслуговування медичного обладнання</t>
  </si>
  <si>
    <t>50421000-2</t>
  </si>
  <si>
    <t>Послуги з ремонту і технічного обслуговування протипожежного обладнання</t>
  </si>
  <si>
    <t>Послуги з утилізації побутових відходів</t>
  </si>
  <si>
    <t>90513100-7</t>
  </si>
  <si>
    <t>Послуги з обслуговування програмного забезпечення</t>
  </si>
  <si>
    <t>72261000-2</t>
  </si>
  <si>
    <t>Технічне обслуговування і ремонт комп’ютерного обладнання</t>
  </si>
  <si>
    <t>Солі металів галоїдні; гіпохлорити, хлорати й перхлорати</t>
  </si>
  <si>
    <t>20.13.3</t>
  </si>
  <si>
    <t>Галогенати металів; гіпохлорити, хлорати та перхлорати</t>
  </si>
  <si>
    <t>24312000-4</t>
  </si>
  <si>
    <t>Бензин</t>
  </si>
  <si>
    <t>09132000-3</t>
  </si>
  <si>
    <t>Послуги телефонного зв’язку та передачі даних</t>
  </si>
  <si>
    <t>Паперове канцелярське приладдя та інші паперові вироби</t>
  </si>
  <si>
    <t>30199000-0</t>
  </si>
  <si>
    <t>Парфуми та засоби гігієни</t>
  </si>
  <si>
    <t>33711000-7</t>
  </si>
  <si>
    <t>Леза до бритв</t>
  </si>
  <si>
    <t>33721100-1</t>
  </si>
  <si>
    <t>Прилади для перевірки фізичних характеристик</t>
  </si>
  <si>
    <t>38400000-9</t>
  </si>
  <si>
    <t>Пристрої для вимірювання часу</t>
  </si>
  <si>
    <t>39254000-7</t>
  </si>
  <si>
    <t>Будівельні матеріали</t>
  </si>
  <si>
    <t>44111000-1</t>
  </si>
  <si>
    <t>Електрична апаратура для комутування та захисту електричних кіл</t>
  </si>
  <si>
    <t>Акумуляторні батареї</t>
  </si>
  <si>
    <t>31440000-2</t>
  </si>
  <si>
    <t>Електричні лампи розжарення</t>
  </si>
  <si>
    <t>31510000-4</t>
  </si>
  <si>
    <t>Частини до світильників та освітлювальної арматури</t>
  </si>
  <si>
    <t>31532000-4</t>
  </si>
  <si>
    <t>15994000-</t>
  </si>
  <si>
    <t>Сигаретний та фільтрувальний папір</t>
  </si>
  <si>
    <t>Оливні, бензинові та повітрозабірні фільтри</t>
  </si>
  <si>
    <t>42913300-2</t>
  </si>
  <si>
    <t>Запасні частини до вантажних транспортних засобів, фургонів та легкових автомобілів</t>
  </si>
  <si>
    <t>34330000-9</t>
  </si>
  <si>
    <t>Періодичні спеціалізовані видання</t>
  </si>
  <si>
    <t>22211000-2</t>
  </si>
  <si>
    <t>Туалетна та кухонна білизна</t>
  </si>
  <si>
    <t>39514000-8</t>
  </si>
  <si>
    <t>Друкована продукція з елементами захисту</t>
  </si>
  <si>
    <t>22450000-9</t>
  </si>
  <si>
    <t>Випарена сіль і чистий хлорид натрію</t>
  </si>
  <si>
    <t>14430000-4</t>
  </si>
  <si>
    <t>Реактиви та контрастні речовини</t>
  </si>
  <si>
    <t>33696000-5</t>
  </si>
  <si>
    <t>Промислові монокарбонові жирні кислоти</t>
  </si>
  <si>
    <t>24323000-4</t>
  </si>
  <si>
    <t>Вазелін і парафіни нафтові</t>
  </si>
  <si>
    <t>09220000-7</t>
  </si>
  <si>
    <t>Хімічні елементи, неорганічні кислоти та сполуки</t>
  </si>
  <si>
    <t>24311000-7</t>
  </si>
  <si>
    <t>Спирти, феноли, фенолспирти та їх галогено-, сульфо-, нітро-, нітрозопохідні; жирні промислові спирти</t>
  </si>
  <si>
    <t>24322000-7</t>
  </si>
  <si>
    <t>Альдегіди, кетони, органічні пероксиди та ефіри</t>
  </si>
  <si>
    <t>24326000-5</t>
  </si>
  <si>
    <t>Дезинфекційні засоби</t>
  </si>
  <si>
    <t>24455000-8</t>
  </si>
  <si>
    <t>Лікарські засоби для лікування дерматологічних захворювань</t>
  </si>
  <si>
    <t>33631000-2</t>
  </si>
  <si>
    <t>Азотна кислота та її солі</t>
  </si>
  <si>
    <t>24411000-8</t>
  </si>
  <si>
    <t>Вітаміни</t>
  </si>
  <si>
    <t>33616000-1</t>
  </si>
  <si>
    <t>Вироби для клінічних досліджень / випробувань</t>
  </si>
  <si>
    <t>33698000-9</t>
  </si>
  <si>
    <t>Лікарські засоби для лікування захворювань опорно-рухового апарату</t>
  </si>
  <si>
    <t>33632000-9</t>
  </si>
  <si>
    <t>Медичні матеріали нехімічні та гематологічні одноразового застосування</t>
  </si>
  <si>
    <t>Пластмасові вироби</t>
  </si>
  <si>
    <t>19520000-7</t>
  </si>
  <si>
    <t>Клейонки</t>
  </si>
  <si>
    <t>39143115-5</t>
  </si>
  <si>
    <t>Скляний посуд лабораторного призначення</t>
  </si>
  <si>
    <t>33793000-5</t>
  </si>
  <si>
    <t>Послуги у сфері поводження з радіоактивними відходами</t>
  </si>
  <si>
    <t>90521000-5</t>
  </si>
  <si>
    <t>Послуги зі страхування від нещасних випадків і страхування здоров’я</t>
  </si>
  <si>
    <t>66512000-2</t>
  </si>
  <si>
    <t>Послуги зі страхування вантажів та послуги з транспортного страхування</t>
  </si>
  <si>
    <t>66514000-6</t>
  </si>
  <si>
    <t>Послуги зі страхування цивільної відповідальності</t>
  </si>
  <si>
    <t>66516000-0</t>
  </si>
  <si>
    <t>Послуги з юридичної консультації та правового інформування</t>
  </si>
  <si>
    <t>79140000-7</t>
  </si>
  <si>
    <t>Послуги з ремонту і технічного обслуговування вимірювальних приладів</t>
  </si>
  <si>
    <t>Послуги з дезінфікування та витравлювання</t>
  </si>
  <si>
    <t>90921000-9</t>
  </si>
  <si>
    <t>Послуги лікувальних закладів та супутні послуги</t>
  </si>
  <si>
    <t>Послуги з утилізації медичних відходів</t>
  </si>
  <si>
    <t>90524200-8</t>
  </si>
  <si>
    <t>Пара, гаряча вода та пов’язана продукція</t>
  </si>
  <si>
    <t>09320000-8</t>
  </si>
  <si>
    <t>Електрична енергія</t>
  </si>
  <si>
    <t>09310000-5</t>
  </si>
  <si>
    <t>Послуги з розподілу води та супутні послуги</t>
  </si>
  <si>
    <t>Послуги з професійної підготовки у сфері безпеки</t>
  </si>
  <si>
    <t>80550000-4</t>
  </si>
  <si>
    <t>Хімічна продукція різна</t>
  </si>
  <si>
    <t>24960000-1</t>
  </si>
  <si>
    <t>Мастильні оливи та мастильні матеріали</t>
  </si>
  <si>
    <t>09211000-1</t>
  </si>
  <si>
    <t>код за ДК 021:2015</t>
  </si>
  <si>
    <t>код за ДК 016:2010</t>
  </si>
  <si>
    <t>Медичні розчини</t>
  </si>
  <si>
    <t>33692000-7</t>
  </si>
  <si>
    <t>Послуги з керування мережами даних і з підтримки мереж даних</t>
  </si>
  <si>
    <t>72315000-6</t>
  </si>
  <si>
    <t>(ПДВ 20%-28253,44)</t>
  </si>
  <si>
    <t>(ПДВ 20%-7079,02 )</t>
  </si>
  <si>
    <t>Послуги з технічних випробувань</t>
  </si>
  <si>
    <t>71632000-7</t>
  </si>
  <si>
    <t>20.14.1</t>
  </si>
  <si>
    <t>Вуглеводні та їхні похідні</t>
  </si>
  <si>
    <t>33661000-4</t>
  </si>
  <si>
    <t>Лікарські засоби для лікування хвороб нервової системи</t>
  </si>
  <si>
    <t>95.12.1</t>
  </si>
  <si>
    <t>Ремонтування комунікаційного устатковання</t>
  </si>
  <si>
    <t>(ПДВ 20%-83,33)</t>
  </si>
  <si>
    <t>(ПДВ 20%-10000,00)</t>
  </si>
  <si>
    <t>(ПДВ 20%-9083,33)</t>
  </si>
  <si>
    <t>(ПДВ 20%-3250,00)</t>
  </si>
  <si>
    <t>(ПДВ 20%-8655,83)</t>
  </si>
  <si>
    <t>(ПДВ 20%-17814,00)</t>
  </si>
  <si>
    <t>(ПДВ 20%-760,00)</t>
  </si>
  <si>
    <t>(ПДВ 20%-677,00)</t>
  </si>
  <si>
    <t>(ПДВ 20%-770,00)</t>
  </si>
  <si>
    <t>(ПДВ 20%-11570,50)</t>
  </si>
  <si>
    <t>(ПДВ 20%-369,67)</t>
  </si>
  <si>
    <t>(ПДВ 20%-1193,33)</t>
  </si>
  <si>
    <t>(ПДВ 20%-257,95)</t>
  </si>
  <si>
    <t>28601,04 (без ПДВ)  21996,00 (з ПДВ)</t>
  </si>
  <si>
    <t>(ПДВ 20%-3666,00)</t>
  </si>
  <si>
    <t>жовтень</t>
  </si>
  <si>
    <t>71900000-7</t>
  </si>
  <si>
    <t>Лабораторні послуги</t>
  </si>
  <si>
    <t>Послуги медичних лабораторій</t>
  </si>
  <si>
    <r>
      <t>Засоби для прання і миття</t>
    </r>
    <r>
      <rPr>
        <sz val="10"/>
        <rFont val="Times New Roman"/>
        <family val="1"/>
        <charset val="204"/>
      </rPr>
      <t xml:space="preserve"> </t>
    </r>
  </si>
  <si>
    <r>
      <t>39831000-6</t>
    </r>
    <r>
      <rPr>
        <sz val="10"/>
        <rFont val="Times New Roman"/>
        <family val="1"/>
        <charset val="204"/>
      </rPr>
      <t xml:space="preserve"> </t>
    </r>
  </si>
  <si>
    <t>Папір побутовий і туалетний та паперова продукція</t>
  </si>
  <si>
    <t>33761000-2</t>
  </si>
  <si>
    <t>Туалетний папір</t>
  </si>
  <si>
    <t>Настельна чи настінна освітлювальна арматура</t>
  </si>
  <si>
    <t xml:space="preserve">31524000-5 </t>
  </si>
  <si>
    <t>22.11.2</t>
  </si>
  <si>
    <t>Книги, брошури, листівки друковані та продукція аналогічна</t>
  </si>
  <si>
    <t>22810000-1</t>
  </si>
  <si>
    <t>Паперові чи картонні реєстраційні журнали</t>
  </si>
  <si>
    <t>(ПДВ 20%-4166,67)</t>
  </si>
  <si>
    <t>(ПДВ 20%-3336,90)</t>
  </si>
  <si>
    <t>(ПДВ 20%-4742,83)</t>
  </si>
  <si>
    <t>(ПДВ 20%-2611,33)</t>
  </si>
  <si>
    <t>33169000-2</t>
  </si>
  <si>
    <t>Хірургічні інструменти</t>
  </si>
  <si>
    <t>переговорна процедура</t>
  </si>
  <si>
    <t>Двісті сімдесят сім тисяч грн 00 коп. у т.ч. ПДВ</t>
  </si>
  <si>
    <t xml:space="preserve">32.50.2 Інструменти та прилади терапевтичні; приладдя, протези та ортопедичні пристрої </t>
  </si>
  <si>
    <t>на 2016  рік</t>
  </si>
  <si>
    <t xml:space="preserve">Річний план закупівель 
 </t>
  </si>
  <si>
    <t>09320000-8 - Пара, гаряча вода та пов’язана продукція</t>
  </si>
  <si>
    <t>09310000-5 Електрична енергія</t>
  </si>
  <si>
    <t>33183000-6 Протезно-ортопедичні вироби</t>
  </si>
  <si>
    <t>рамкова угода генеральний замовник</t>
  </si>
  <si>
    <t>лютий 2016 року</t>
  </si>
  <si>
    <t>Один мільйон сто двадцять вісім тисяч сто дванадцять грн. 88 коп, у т.ч. ПДВ</t>
  </si>
  <si>
    <t>березень 2016 року</t>
  </si>
  <si>
    <t>15881000-7 Гомогенізовані продукти харчування</t>
  </si>
  <si>
    <t>20.20.1 Пестициди та інші агрохімічні продукти</t>
  </si>
  <si>
    <t>24455000-8 Дезинфекційні засоби</t>
  </si>
  <si>
    <t>20.59.1 Фотопластинки й фотоплівки, плівка для миттєвого друку; фотохімікати та фотографічні незмішані речовини</t>
  </si>
  <si>
    <t>24931000-9 Фотопластини ти фотоплівки</t>
  </si>
  <si>
    <t>32.50.1 Інструменти і прилади медичні, хірургічні та стоматологічні</t>
  </si>
  <si>
    <t>33141000-0 Медичні матеріали нехімічні та гематологічні одноразового застосування</t>
  </si>
  <si>
    <t>січень 2016</t>
  </si>
  <si>
    <t xml:space="preserve">конкурсний відбір </t>
  </si>
  <si>
    <t>(ПДВ 7%-6497,35 грн)</t>
  </si>
  <si>
    <t>(ПДВ 7%-7737,03 грн)</t>
  </si>
  <si>
    <t>(ПДВ 7%-2605,83 грн)</t>
  </si>
  <si>
    <t>(ПДВ 20%-346514,83 грн)</t>
  </si>
  <si>
    <t>(ПДВ 7%-188018,81 грн)</t>
  </si>
  <si>
    <t>(ПДВ 20%-50333,33 грн)</t>
  </si>
  <si>
    <t>(ПДВ 20%-188018,81 грн)</t>
  </si>
  <si>
    <t>електронні торги</t>
  </si>
  <si>
    <t>(ПДВ 20%-9028,04)</t>
  </si>
  <si>
    <t>(ПДВ 7%-2616,82)</t>
  </si>
  <si>
    <t>(ПДВ 7%-1962,62)</t>
  </si>
  <si>
    <t>(ПДВ 20%-130,84)</t>
  </si>
  <si>
    <t>(ПДВ 7%-1046,73)</t>
  </si>
  <si>
    <t>(ПДВ 7%-1635,51)</t>
  </si>
  <si>
    <t>(ПДВ 7%-196,26)</t>
  </si>
  <si>
    <t>(ПДВ 7%-654,21)</t>
  </si>
  <si>
    <t>(ПДВ 7%-392,52)</t>
  </si>
  <si>
    <t>(ПДВ 7%-923,08)</t>
  </si>
  <si>
    <t>(ПДВ 7%-65,42)</t>
  </si>
  <si>
    <t>(ПДВ 7%-5560,75)</t>
  </si>
  <si>
    <t>(ПДВ 7%-981,31)</t>
  </si>
  <si>
    <t>(ПДВ 7%-5939,44)</t>
  </si>
  <si>
    <t>Затверджений протоколом  комітету з конкурсних торгів № 2 від "06" _січня_ 2016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</si>
</sst>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color indexed="12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indexed="30"/>
      <name val="Verdana"/>
      <family val="2"/>
      <charset val="204"/>
    </font>
    <font>
      <b/>
      <i/>
      <sz val="14"/>
      <color indexed="8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1" fillId="0" borderId="0"/>
    <xf numFmtId="0" fontId="20" fillId="0" borderId="0"/>
  </cellStyleXfs>
  <cellXfs count="143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2" fontId="3" fillId="2" borderId="1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1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49" fontId="3" fillId="0" borderId="1" xfId="1" applyNumberFormat="1" applyFont="1" applyBorder="1" applyAlignment="1" applyProtection="1">
      <alignment wrapText="1"/>
    </xf>
    <xf numFmtId="0" fontId="8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3" fillId="0" borderId="1" xfId="0" applyFont="1" applyBorder="1" applyAlignment="1">
      <alignment horizontal="center" wrapText="1"/>
    </xf>
    <xf numFmtId="0" fontId="24" fillId="2" borderId="1" xfId="0" applyFont="1" applyFill="1" applyBorder="1" applyAlignment="1">
      <alignment horizontal="center" wrapText="1"/>
    </xf>
    <xf numFmtId="2" fontId="25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0" fillId="3" borderId="0" xfId="0" applyFill="1"/>
    <xf numFmtId="2" fontId="0" fillId="3" borderId="0" xfId="0" applyNumberFormat="1" applyFill="1"/>
    <xf numFmtId="2" fontId="27" fillId="3" borderId="0" xfId="0" applyNumberFormat="1" applyFont="1" applyFill="1"/>
    <xf numFmtId="0" fontId="3" fillId="3" borderId="0" xfId="0" applyFont="1" applyFill="1" applyAlignment="1">
      <alignment wrapText="1"/>
    </xf>
    <xf numFmtId="0" fontId="9" fillId="3" borderId="0" xfId="0" applyFont="1" applyFill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3" borderId="0" xfId="1" applyFont="1" applyFill="1" applyAlignment="1" applyProtection="1"/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/>
    <xf numFmtId="0" fontId="14" fillId="3" borderId="1" xfId="1" applyFont="1" applyFill="1" applyBorder="1" applyAlignment="1" applyProtection="1">
      <alignment horizontal="justify" vertical="top" wrapText="1"/>
    </xf>
    <xf numFmtId="0" fontId="14" fillId="3" borderId="1" xfId="0" applyFont="1" applyFill="1" applyBorder="1" applyAlignment="1">
      <alignment horizontal="left" vertical="top"/>
    </xf>
    <xf numFmtId="49" fontId="12" fillId="3" borderId="1" xfId="0" applyNumberFormat="1" applyFont="1" applyFill="1" applyBorder="1" applyAlignment="1">
      <alignment horizontal="center" vertical="center" wrapText="1"/>
    </xf>
    <xf numFmtId="0" fontId="14" fillId="3" borderId="0" xfId="0" applyFont="1" applyFill="1"/>
    <xf numFmtId="0" fontId="14" fillId="3" borderId="1" xfId="0" applyFont="1" applyFill="1" applyBorder="1" applyAlignment="1">
      <alignment horizontal="justify" vertical="top"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top"/>
    </xf>
    <xf numFmtId="0" fontId="22" fillId="3" borderId="1" xfId="0" applyFont="1" applyFill="1" applyBorder="1" applyAlignment="1">
      <alignment horizontal="justify" vertical="top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top" wrapText="1"/>
    </xf>
    <xf numFmtId="0" fontId="14" fillId="3" borderId="1" xfId="1" applyFont="1" applyFill="1" applyBorder="1" applyAlignment="1" applyProtection="1">
      <alignment horizontal="justify" vertical="top"/>
    </xf>
    <xf numFmtId="0" fontId="0" fillId="3" borderId="1" xfId="0" applyFill="1" applyBorder="1" applyAlignment="1">
      <alignment wrapText="1"/>
    </xf>
    <xf numFmtId="0" fontId="14" fillId="3" borderId="1" xfId="4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wrapText="1"/>
    </xf>
    <xf numFmtId="0" fontId="14" fillId="3" borderId="1" xfId="1" applyFont="1" applyFill="1" applyBorder="1" applyAlignment="1" applyProtection="1">
      <alignment horizontal="center" vertical="center" wrapText="1"/>
    </xf>
    <xf numFmtId="0" fontId="14" fillId="3" borderId="1" xfId="1" applyFont="1" applyFill="1" applyBorder="1" applyAlignment="1" applyProtection="1">
      <alignment horizontal="left" vertical="top" wrapText="1"/>
    </xf>
    <xf numFmtId="0" fontId="14" fillId="3" borderId="1" xfId="4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14" fillId="3" borderId="1" xfId="1" applyFont="1" applyFill="1" applyBorder="1" applyAlignment="1" applyProtection="1">
      <alignment wrapText="1"/>
    </xf>
    <xf numFmtId="0" fontId="14" fillId="3" borderId="1" xfId="1" applyNumberFormat="1" applyFont="1" applyFill="1" applyBorder="1" applyAlignment="1" applyProtection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left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1" applyFont="1" applyFill="1" applyBorder="1" applyAlignment="1" applyProtection="1">
      <alignment wrapText="1"/>
    </xf>
    <xf numFmtId="0" fontId="0" fillId="3" borderId="2" xfId="0" applyFill="1" applyBorder="1" applyAlignment="1">
      <alignment wrapText="1"/>
    </xf>
    <xf numFmtId="0" fontId="4" fillId="3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9" fillId="3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center" vertical="top" wrapText="1"/>
    </xf>
    <xf numFmtId="2" fontId="4" fillId="3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Border="1" applyAlignment="1">
      <alignment horizontal="left" vertical="top" wrapText="1"/>
    </xf>
    <xf numFmtId="0" fontId="19" fillId="3" borderId="0" xfId="0" applyFont="1" applyFill="1" applyBorder="1" applyAlignment="1">
      <alignment horizontal="left" vertical="top" wrapText="1"/>
    </xf>
    <xf numFmtId="0" fontId="14" fillId="3" borderId="0" xfId="0" applyFont="1" applyFill="1" applyBorder="1" applyAlignment="1"/>
    <xf numFmtId="0" fontId="12" fillId="3" borderId="3" xfId="0" applyFont="1" applyFill="1" applyBorder="1" applyAlignment="1">
      <alignment horizontal="left" vertical="top"/>
    </xf>
    <xf numFmtId="2" fontId="12" fillId="3" borderId="0" xfId="0" applyNumberFormat="1" applyFont="1" applyFill="1" applyBorder="1" applyAlignment="1">
      <alignment horizontal="center"/>
    </xf>
    <xf numFmtId="0" fontId="12" fillId="3" borderId="0" xfId="0" applyFont="1" applyFill="1" applyAlignment="1"/>
    <xf numFmtId="0" fontId="3" fillId="3" borderId="0" xfId="0" applyFont="1" applyFill="1" applyAlignment="1"/>
    <xf numFmtId="0" fontId="12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center" vertical="top" wrapText="1"/>
    </xf>
    <xf numFmtId="2" fontId="3" fillId="3" borderId="0" xfId="0" applyNumberFormat="1" applyFont="1" applyFill="1" applyAlignment="1">
      <alignment horizontal="center" wrapText="1"/>
    </xf>
    <xf numFmtId="0" fontId="12" fillId="3" borderId="0" xfId="0" applyFont="1" applyFill="1" applyAlignment="1">
      <alignment horizontal="left" vertical="top" wrapText="1"/>
    </xf>
    <xf numFmtId="2" fontId="12" fillId="3" borderId="0" xfId="0" applyNumberFormat="1" applyFont="1" applyFill="1" applyAlignment="1">
      <alignment horizontal="center" wrapText="1"/>
    </xf>
    <xf numFmtId="0" fontId="12" fillId="3" borderId="0" xfId="0" applyFont="1" applyFill="1" applyAlignment="1">
      <alignment wrapText="1"/>
    </xf>
    <xf numFmtId="0" fontId="14" fillId="3" borderId="0" xfId="0" applyFont="1" applyFill="1" applyBorder="1" applyAlignment="1">
      <alignment horizontal="left" vertical="top" wrapText="1"/>
    </xf>
    <xf numFmtId="0" fontId="15" fillId="3" borderId="0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left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wrapText="1"/>
    </xf>
    <xf numFmtId="0" fontId="14" fillId="3" borderId="0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wrapText="1"/>
    </xf>
    <xf numFmtId="0" fontId="14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12" fillId="3" borderId="0" xfId="0" applyFont="1" applyFill="1" applyBorder="1" applyAlignment="1">
      <alignment horizontal="left" vertical="top"/>
    </xf>
    <xf numFmtId="0" fontId="13" fillId="3" borderId="0" xfId="0" applyFont="1" applyFill="1" applyBorder="1" applyAlignment="1"/>
    <xf numFmtId="0" fontId="16" fillId="3" borderId="0" xfId="0" applyFont="1" applyFill="1" applyAlignment="1">
      <alignment horizontal="center" wrapText="1"/>
    </xf>
    <xf numFmtId="0" fontId="17" fillId="3" borderId="0" xfId="0" applyFont="1" applyFill="1" applyAlignment="1"/>
    <xf numFmtId="0" fontId="10" fillId="3" borderId="0" xfId="0" applyFont="1" applyFill="1" applyBorder="1" applyAlignment="1">
      <alignment horizontal="center" wrapText="1"/>
    </xf>
    <xf numFmtId="0" fontId="0" fillId="3" borderId="0" xfId="0" applyFill="1" applyAlignment="1"/>
    <xf numFmtId="0" fontId="12" fillId="3" borderId="4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5;&#1083;&#1077;&#1085;&#1072;\Downloads\sumpropua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definedNames>
      <definedName name="СумаПрописом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dkpp.rv.ua/index.php?level=23.19.23" TargetMode="External"/><Relationship Id="rId21" Type="http://schemas.openxmlformats.org/officeDocument/2006/relationships/hyperlink" Target="http://dkpp.rv.ua/index.php?level=21.20.1" TargetMode="External"/><Relationship Id="rId34" Type="http://schemas.openxmlformats.org/officeDocument/2006/relationships/hyperlink" Target="http://dkpp.rv.ua/index.php?level=10.51.5" TargetMode="External"/><Relationship Id="rId42" Type="http://schemas.openxmlformats.org/officeDocument/2006/relationships/hyperlink" Target="http://dkpp.rv.ua/index.php?level=10.41.5" TargetMode="External"/><Relationship Id="rId47" Type="http://schemas.openxmlformats.org/officeDocument/2006/relationships/hyperlink" Target="http://dkpp.rv.ua/index.php?level=10.51.4" TargetMode="External"/><Relationship Id="rId50" Type="http://schemas.openxmlformats.org/officeDocument/2006/relationships/hyperlink" Target="http://dkpp.rv.ua/index.php?level=01.13.51" TargetMode="External"/><Relationship Id="rId55" Type="http://schemas.openxmlformats.org/officeDocument/2006/relationships/hyperlink" Target="http://dkpp.rv.ua/index.php?level=26.52.1" TargetMode="External"/><Relationship Id="rId63" Type="http://schemas.openxmlformats.org/officeDocument/2006/relationships/hyperlink" Target="http://dkpp.rv.ua/index.php?level=10.61.11" TargetMode="External"/><Relationship Id="rId68" Type="http://schemas.openxmlformats.org/officeDocument/2006/relationships/printerSettings" Target="../printerSettings/printerSettings1.bin"/><Relationship Id="rId7" Type="http://schemas.openxmlformats.org/officeDocument/2006/relationships/hyperlink" Target="http://dkpp.rv.ua/index.php?level=21.10.2" TargetMode="External"/><Relationship Id="rId2" Type="http://schemas.openxmlformats.org/officeDocument/2006/relationships/hyperlink" Target="http://dkpp.rv.ua/index.php?level=58.19.1" TargetMode="External"/><Relationship Id="rId16" Type="http://schemas.openxmlformats.org/officeDocument/2006/relationships/hyperlink" Target="http://dkpp.rv.ua/index.php?level=10.84.11" TargetMode="External"/><Relationship Id="rId29" Type="http://schemas.openxmlformats.org/officeDocument/2006/relationships/hyperlink" Target="http://dkpp.rv.ua/index.php?level=17.12.20" TargetMode="External"/><Relationship Id="rId11" Type="http://schemas.openxmlformats.org/officeDocument/2006/relationships/hyperlink" Target="http://dkpp.rv.ua/index.php?level=08.93.1" TargetMode="External"/><Relationship Id="rId24" Type="http://schemas.openxmlformats.org/officeDocument/2006/relationships/hyperlink" Target="http://dkpp.rv.ua/index.php?level=22.19.71" TargetMode="External"/><Relationship Id="rId32" Type="http://schemas.openxmlformats.org/officeDocument/2006/relationships/hyperlink" Target="http://dkpp.rv.ua/index.php?level=10.39.1" TargetMode="External"/><Relationship Id="rId37" Type="http://schemas.openxmlformats.org/officeDocument/2006/relationships/hyperlink" Target="http://dkpp.rv.ua/index.php?level=10.61.3" TargetMode="External"/><Relationship Id="rId40" Type="http://schemas.openxmlformats.org/officeDocument/2006/relationships/hyperlink" Target="http://dkpp.rv.ua/index.php?level=10.83.1" TargetMode="External"/><Relationship Id="rId45" Type="http://schemas.openxmlformats.org/officeDocument/2006/relationships/hyperlink" Target="http://dkpp.rv.ua/index.php?level=10.20.1" TargetMode="External"/><Relationship Id="rId53" Type="http://schemas.openxmlformats.org/officeDocument/2006/relationships/hyperlink" Target="http://dkpp.rv.ua/index.php?level=21.20.24" TargetMode="External"/><Relationship Id="rId58" Type="http://schemas.openxmlformats.org/officeDocument/2006/relationships/hyperlink" Target="http://dkpp.rv.ua/index.php?level=85.59" TargetMode="External"/><Relationship Id="rId66" Type="http://schemas.openxmlformats.org/officeDocument/2006/relationships/hyperlink" Target="http://dkpp.rv.ua/index.php?level=17.23.1" TargetMode="External"/><Relationship Id="rId5" Type="http://schemas.openxmlformats.org/officeDocument/2006/relationships/hyperlink" Target="http://dkpp.rv.ua/index.php?level=19.20.4" TargetMode="External"/><Relationship Id="rId61" Type="http://schemas.openxmlformats.org/officeDocument/2006/relationships/hyperlink" Target="http://dkpp.rv.ua/index.php?level=61.90.1" TargetMode="External"/><Relationship Id="rId19" Type="http://schemas.openxmlformats.org/officeDocument/2006/relationships/hyperlink" Target="http://dkpp.rv.ua/index.php?level=20.20.1" TargetMode="External"/><Relationship Id="rId14" Type="http://schemas.openxmlformats.org/officeDocument/2006/relationships/hyperlink" Target="http://dkpp.rv.ua/index.php?level=20.13.6" TargetMode="External"/><Relationship Id="rId22" Type="http://schemas.openxmlformats.org/officeDocument/2006/relationships/hyperlink" Target="http://dkpp.rv.ua/index.php?level=21.20.23" TargetMode="External"/><Relationship Id="rId27" Type="http://schemas.openxmlformats.org/officeDocument/2006/relationships/hyperlink" Target="http://dkpp.rv.ua/index.php?level=25.71.12" TargetMode="External"/><Relationship Id="rId30" Type="http://schemas.openxmlformats.org/officeDocument/2006/relationships/hyperlink" Target="http://dkpp.rv.ua/index.php?level=32.50.5" TargetMode="External"/><Relationship Id="rId35" Type="http://schemas.openxmlformats.org/officeDocument/2006/relationships/hyperlink" Target="http://dkpp.rv.ua/index.php?level=01.47.2" TargetMode="External"/><Relationship Id="rId43" Type="http://schemas.openxmlformats.org/officeDocument/2006/relationships/hyperlink" Target="http://dkpp.rv.ua/index.php?level=10.13.1" TargetMode="External"/><Relationship Id="rId48" Type="http://schemas.openxmlformats.org/officeDocument/2006/relationships/hyperlink" Target="http://dkpp.rv.ua/index.php?level=10.32.1" TargetMode="External"/><Relationship Id="rId56" Type="http://schemas.openxmlformats.org/officeDocument/2006/relationships/hyperlink" Target="http://dkpp.rv.ua/index.php?level=27.40.1" TargetMode="External"/><Relationship Id="rId64" Type="http://schemas.openxmlformats.org/officeDocument/2006/relationships/hyperlink" Target="http://dkpp.rv.ua/index.php?level=20.59.5" TargetMode="External"/><Relationship Id="rId8" Type="http://schemas.openxmlformats.org/officeDocument/2006/relationships/hyperlink" Target="http://dkpp.rv.ua/index.php?level=21.10.3" TargetMode="External"/><Relationship Id="rId51" Type="http://schemas.openxmlformats.org/officeDocument/2006/relationships/hyperlink" Target="http://dkpp.rv.ua/index.php?level=85.59" TargetMode="External"/><Relationship Id="rId3" Type="http://schemas.openxmlformats.org/officeDocument/2006/relationships/hyperlink" Target="http://dkpp.rv.ua/index.php?level=20.41.3" TargetMode="External"/><Relationship Id="rId12" Type="http://schemas.openxmlformats.org/officeDocument/2006/relationships/hyperlink" Target="http://dkpp.rv.ua/index.php?level=10.62.1" TargetMode="External"/><Relationship Id="rId17" Type="http://schemas.openxmlformats.org/officeDocument/2006/relationships/hyperlink" Target="http://dkpp.rv.ua/index.php?level=20.14.3" TargetMode="External"/><Relationship Id="rId25" Type="http://schemas.openxmlformats.org/officeDocument/2006/relationships/hyperlink" Target="http://dkpp.rv.ua/index.php?level=22.29.2" TargetMode="External"/><Relationship Id="rId33" Type="http://schemas.openxmlformats.org/officeDocument/2006/relationships/hyperlink" Target="http://dkpp.rv.ua/index.php?level=01.41.2" TargetMode="External"/><Relationship Id="rId38" Type="http://schemas.openxmlformats.org/officeDocument/2006/relationships/hyperlink" Target="http://dkpp.rv.ua/index.php?level=10.81.1" TargetMode="External"/><Relationship Id="rId46" Type="http://schemas.openxmlformats.org/officeDocument/2006/relationships/hyperlink" Target="http://dkpp.rv.ua/index.php?level=01.49.12" TargetMode="External"/><Relationship Id="rId59" Type="http://schemas.openxmlformats.org/officeDocument/2006/relationships/hyperlink" Target="http://dkpp.rv.ua/index.php?level=65.12.1" TargetMode="External"/><Relationship Id="rId67" Type="http://schemas.openxmlformats.org/officeDocument/2006/relationships/hyperlink" Target="http://dkpp.rv.ua/index.php?level=17.22.1" TargetMode="External"/><Relationship Id="rId20" Type="http://schemas.openxmlformats.org/officeDocument/2006/relationships/hyperlink" Target="http://dkpp.rv.ua/index.php?level=20.42.1" TargetMode="External"/><Relationship Id="rId41" Type="http://schemas.openxmlformats.org/officeDocument/2006/relationships/hyperlink" Target="http://dkpp.rv.ua/index.php?level=10.84.2" TargetMode="External"/><Relationship Id="rId54" Type="http://schemas.openxmlformats.org/officeDocument/2006/relationships/hyperlink" Target="http://dkpp.rv.ua/index.php?level=23.11.11" TargetMode="External"/><Relationship Id="rId62" Type="http://schemas.openxmlformats.org/officeDocument/2006/relationships/hyperlink" Target="http://dkpp.rv.ua/index.php?level=20.14.2" TargetMode="External"/><Relationship Id="rId1" Type="http://schemas.openxmlformats.org/officeDocument/2006/relationships/hyperlink" Target="http://dkpp.rv.ua/index.php?level=23.41.1" TargetMode="External"/><Relationship Id="rId6" Type="http://schemas.openxmlformats.org/officeDocument/2006/relationships/hyperlink" Target="http://dkpp.rv.ua/index.php?level=21.10.1" TargetMode="External"/><Relationship Id="rId15" Type="http://schemas.openxmlformats.org/officeDocument/2006/relationships/hyperlink" Target="http://dkpp.rv.ua/index.php?level=17.12.43" TargetMode="External"/><Relationship Id="rId23" Type="http://schemas.openxmlformats.org/officeDocument/2006/relationships/hyperlink" Target="http://dkpp.rv.ua/index.php?level=22.19.6" TargetMode="External"/><Relationship Id="rId28" Type="http://schemas.openxmlformats.org/officeDocument/2006/relationships/hyperlink" Target="http://dkpp.rv.ua/index.php?level=26.51.5" TargetMode="External"/><Relationship Id="rId36" Type="http://schemas.openxmlformats.org/officeDocument/2006/relationships/hyperlink" Target="http://dkpp.rv.ua/index.php?level=10.61.2" TargetMode="External"/><Relationship Id="rId49" Type="http://schemas.openxmlformats.org/officeDocument/2006/relationships/hyperlink" Target="http://dkpp.rv.ua/index.php?level=01.13.9" TargetMode="External"/><Relationship Id="rId57" Type="http://schemas.openxmlformats.org/officeDocument/2006/relationships/hyperlink" Target="http://dkpp.rv.ua/index.php?level=65.12.2" TargetMode="External"/><Relationship Id="rId10" Type="http://schemas.openxmlformats.org/officeDocument/2006/relationships/hyperlink" Target="http://dkpp.rv.ua/index.php?level=21.10.6" TargetMode="External"/><Relationship Id="rId31" Type="http://schemas.openxmlformats.org/officeDocument/2006/relationships/hyperlink" Target="http://dkpp.rv.ua/index.php?level=10.39.2" TargetMode="External"/><Relationship Id="rId44" Type="http://schemas.openxmlformats.org/officeDocument/2006/relationships/hyperlink" Target="http://dkpp.rv.ua/index.php?level=10.11.1" TargetMode="External"/><Relationship Id="rId52" Type="http://schemas.openxmlformats.org/officeDocument/2006/relationships/hyperlink" Target="http://dkpp.rv.ua/index.php?level=10.71.1" TargetMode="External"/><Relationship Id="rId60" Type="http://schemas.openxmlformats.org/officeDocument/2006/relationships/hyperlink" Target="http://dkpp.rv.ua/index.php?level=33.12.15" TargetMode="External"/><Relationship Id="rId65" Type="http://schemas.openxmlformats.org/officeDocument/2006/relationships/hyperlink" Target="http://dkpp.rv.ua/index.php?level=10.51.3" TargetMode="External"/><Relationship Id="rId4" Type="http://schemas.openxmlformats.org/officeDocument/2006/relationships/hyperlink" Target="http://dkpp.rv.ua/index.php?level=27.12.2" TargetMode="External"/><Relationship Id="rId9" Type="http://schemas.openxmlformats.org/officeDocument/2006/relationships/hyperlink" Target="http://dkpp.rv.ua/index.php?level=21.10.5" TargetMode="External"/><Relationship Id="rId13" Type="http://schemas.openxmlformats.org/officeDocument/2006/relationships/hyperlink" Target="http://dkpp.rv.ua/index.php?level=20.13.2" TargetMode="External"/><Relationship Id="rId18" Type="http://schemas.openxmlformats.org/officeDocument/2006/relationships/hyperlink" Target="http://dkpp.rv.ua/index.php?level=20.14.6" TargetMode="External"/><Relationship Id="rId39" Type="http://schemas.openxmlformats.org/officeDocument/2006/relationships/hyperlink" Target="http://dkpp.rv.ua/index.php?level=10.73.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dkpp.rv.ua/index.php?level=32.50.2" TargetMode="External"/><Relationship Id="rId1" Type="http://schemas.openxmlformats.org/officeDocument/2006/relationships/hyperlink" Target="http://dkpp.rv.ua/index.php?level=10.86.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235"/>
  <sheetViews>
    <sheetView topLeftCell="A38" zoomScale="75" zoomScaleNormal="75" zoomScaleSheetLayoutView="75" workbookViewId="0">
      <selection activeCell="D40" sqref="D40"/>
    </sheetView>
  </sheetViews>
  <sheetFormatPr defaultRowHeight="12.75" x14ac:dyDescent="0.2"/>
  <cols>
    <col min="1" max="1" width="10.140625" style="36" customWidth="1"/>
    <col min="2" max="2" width="67.28515625" style="36" customWidth="1"/>
    <col min="3" max="3" width="12.140625" style="36" customWidth="1"/>
    <col min="4" max="4" width="52.5703125" style="36" customWidth="1"/>
    <col min="5" max="5" width="11.7109375" style="36" customWidth="1"/>
    <col min="6" max="6" width="16.28515625" style="36" customWidth="1"/>
    <col min="7" max="7" width="55.140625" style="36" customWidth="1"/>
    <col min="8" max="8" width="19.42578125" style="36" customWidth="1"/>
    <col min="9" max="9" width="15.140625" style="36" customWidth="1"/>
    <col min="10" max="10" width="10.85546875" style="36" customWidth="1"/>
    <col min="11" max="11" width="11.28515625" style="36" customWidth="1"/>
    <col min="12" max="12" width="10.85546875" style="36" customWidth="1"/>
    <col min="13" max="13" width="10.5703125" style="36" bestFit="1" customWidth="1"/>
    <col min="14" max="14" width="12" style="36" customWidth="1"/>
    <col min="15" max="15" width="11.28515625" style="36" customWidth="1"/>
    <col min="16" max="16384" width="9.140625" style="36"/>
  </cols>
  <sheetData>
    <row r="1" spans="1:12" ht="12.75" customHeight="1" x14ac:dyDescent="0.2">
      <c r="A1" s="115" t="s">
        <v>161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ht="12.75" customHeight="1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 ht="15.75" customHeight="1" x14ac:dyDescent="0.35">
      <c r="A3" s="115" t="s">
        <v>212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 ht="15.75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</row>
    <row r="5" spans="1:12" ht="38.25" customHeight="1" x14ac:dyDescent="0.25">
      <c r="A5" s="117" t="s">
        <v>172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1:12" ht="15.75" x14ac:dyDescent="0.25">
      <c r="A6" s="39"/>
      <c r="B6" s="41"/>
      <c r="C6" s="41"/>
      <c r="D6" s="41"/>
      <c r="E6" s="41"/>
      <c r="F6" s="41"/>
      <c r="G6" s="41"/>
      <c r="H6" s="41"/>
      <c r="I6" s="41"/>
      <c r="J6" s="41"/>
    </row>
    <row r="7" spans="1:12" ht="63.75" x14ac:dyDescent="0.2">
      <c r="A7" s="119" t="s">
        <v>2</v>
      </c>
      <c r="B7" s="120"/>
      <c r="C7" s="121"/>
      <c r="D7" s="122"/>
      <c r="E7" s="42" t="s">
        <v>20</v>
      </c>
      <c r="F7" s="123" t="s">
        <v>21</v>
      </c>
      <c r="G7" s="124"/>
      <c r="H7" s="124"/>
      <c r="I7" s="125"/>
      <c r="J7" s="42" t="s">
        <v>22</v>
      </c>
      <c r="K7" s="42" t="s">
        <v>12</v>
      </c>
      <c r="L7" s="42" t="s">
        <v>14</v>
      </c>
    </row>
    <row r="8" spans="1:12" x14ac:dyDescent="0.2">
      <c r="A8" s="126">
        <v>1</v>
      </c>
      <c r="B8" s="127"/>
      <c r="C8" s="127"/>
      <c r="D8" s="128"/>
      <c r="E8" s="43">
        <v>2</v>
      </c>
      <c r="F8" s="126">
        <v>3</v>
      </c>
      <c r="G8" s="129"/>
      <c r="H8" s="129"/>
      <c r="I8" s="130"/>
      <c r="J8" s="43">
        <v>4</v>
      </c>
      <c r="K8" s="43">
        <v>5</v>
      </c>
      <c r="L8" s="43">
        <v>6</v>
      </c>
    </row>
    <row r="9" spans="1:12" ht="15.75" x14ac:dyDescent="0.25">
      <c r="A9" s="108" t="s">
        <v>380</v>
      </c>
      <c r="B9" s="109"/>
      <c r="C9" s="110" t="s">
        <v>379</v>
      </c>
      <c r="D9" s="109"/>
      <c r="E9" s="44"/>
      <c r="F9" s="23"/>
      <c r="G9" s="23"/>
      <c r="H9" s="23"/>
      <c r="I9" s="23"/>
      <c r="J9" s="45"/>
      <c r="K9" s="45"/>
      <c r="L9" s="45"/>
    </row>
    <row r="10" spans="1:12" ht="15.75" customHeight="1" x14ac:dyDescent="0.25">
      <c r="A10" s="46" t="s">
        <v>198</v>
      </c>
      <c r="B10" s="47" t="s">
        <v>416</v>
      </c>
      <c r="C10" s="48" t="s">
        <v>417</v>
      </c>
      <c r="D10" s="49" t="s">
        <v>418</v>
      </c>
      <c r="E10" s="46">
        <v>2210</v>
      </c>
      <c r="F10" s="23">
        <v>1000</v>
      </c>
      <c r="G10" s="50" t="str">
        <f>[1]!СумаПрописом(F10)</f>
        <v>Одна тисяча гривень 00 копiйок</v>
      </c>
      <c r="H10" s="23" t="s">
        <v>18</v>
      </c>
      <c r="I10" s="23"/>
      <c r="J10" s="45" t="s">
        <v>23</v>
      </c>
      <c r="K10" s="45" t="s">
        <v>27</v>
      </c>
      <c r="L10" s="45"/>
    </row>
    <row r="11" spans="1:12" ht="31.5" x14ac:dyDescent="0.25">
      <c r="A11" s="46" t="s">
        <v>25</v>
      </c>
      <c r="B11" s="51" t="s">
        <v>26</v>
      </c>
      <c r="C11" s="48" t="s">
        <v>289</v>
      </c>
      <c r="D11" s="49" t="s">
        <v>288</v>
      </c>
      <c r="E11" s="46">
        <v>2210</v>
      </c>
      <c r="F11" s="23">
        <v>8000</v>
      </c>
      <c r="G11" s="50" t="str">
        <f>[1]!СумаПрописом(F11)</f>
        <v>Вiсiм тисяч гривень 00 копiйок</v>
      </c>
      <c r="H11" s="23" t="s">
        <v>18</v>
      </c>
      <c r="I11" s="23"/>
      <c r="J11" s="45" t="s">
        <v>23</v>
      </c>
      <c r="K11" s="45" t="s">
        <v>27</v>
      </c>
      <c r="L11" s="45"/>
    </row>
    <row r="12" spans="1:12" ht="31.5" x14ac:dyDescent="0.25">
      <c r="A12" s="46" t="s">
        <v>195</v>
      </c>
      <c r="B12" s="51" t="s">
        <v>196</v>
      </c>
      <c r="C12" s="48" t="s">
        <v>286</v>
      </c>
      <c r="D12" s="49" t="s">
        <v>285</v>
      </c>
      <c r="E12" s="46">
        <v>2210</v>
      </c>
      <c r="F12" s="23">
        <v>138000</v>
      </c>
      <c r="G12" s="50" t="str">
        <f>[1]!СумаПрописом(F12)</f>
        <v>Сто тридцять вiсiм тисяч гривень 00 копiйок</v>
      </c>
      <c r="H12" s="23"/>
      <c r="I12" s="23" t="s">
        <v>460</v>
      </c>
      <c r="J12" s="45" t="s">
        <v>23</v>
      </c>
      <c r="K12" s="45" t="s">
        <v>29</v>
      </c>
      <c r="L12" s="45"/>
    </row>
    <row r="13" spans="1:12" ht="15.75" x14ac:dyDescent="0.25">
      <c r="A13" s="46"/>
      <c r="B13" s="51"/>
      <c r="C13" s="48" t="s">
        <v>378</v>
      </c>
      <c r="D13" s="52" t="s">
        <v>377</v>
      </c>
      <c r="E13" s="46">
        <v>2210</v>
      </c>
      <c r="F13" s="23">
        <v>1000</v>
      </c>
      <c r="G13" s="50" t="str">
        <f>[1]!СумаПрописом(F13)</f>
        <v>Одна тисяча гривень 00 копiйок</v>
      </c>
      <c r="H13" s="23" t="s">
        <v>18</v>
      </c>
      <c r="I13" s="23"/>
      <c r="J13" s="45" t="s">
        <v>23</v>
      </c>
      <c r="K13" s="45" t="s">
        <v>27</v>
      </c>
      <c r="L13" s="45"/>
    </row>
    <row r="14" spans="1:12" ht="15.75" x14ac:dyDescent="0.25">
      <c r="A14" s="46" t="s">
        <v>30</v>
      </c>
      <c r="B14" s="51" t="s">
        <v>31</v>
      </c>
      <c r="C14" s="50" t="s">
        <v>415</v>
      </c>
      <c r="D14" s="50" t="s">
        <v>414</v>
      </c>
      <c r="E14" s="46">
        <v>2210</v>
      </c>
      <c r="F14" s="23">
        <v>5000</v>
      </c>
      <c r="G14" s="50" t="str">
        <f>[1]!СумаПрописом(F14)</f>
        <v>П'ять тисяч гривень 00 копiйок</v>
      </c>
      <c r="H14" s="23" t="s">
        <v>18</v>
      </c>
      <c r="I14" s="23"/>
      <c r="J14" s="45" t="s">
        <v>23</v>
      </c>
      <c r="K14" s="45" t="s">
        <v>27</v>
      </c>
      <c r="L14" s="45"/>
    </row>
    <row r="15" spans="1:12" ht="15.75" x14ac:dyDescent="0.25">
      <c r="A15" s="53" t="s">
        <v>421</v>
      </c>
      <c r="B15" s="51" t="s">
        <v>422</v>
      </c>
      <c r="C15" s="50" t="s">
        <v>423</v>
      </c>
      <c r="D15" s="50" t="s">
        <v>424</v>
      </c>
      <c r="E15" s="46">
        <v>2210</v>
      </c>
      <c r="F15" s="23">
        <v>1000</v>
      </c>
      <c r="G15" s="50" t="str">
        <f>[1]!СумаПрописом(F15)</f>
        <v>Одна тисяча гривень 00 копiйок</v>
      </c>
      <c r="H15" s="23" t="s">
        <v>18</v>
      </c>
      <c r="I15" s="23"/>
      <c r="J15" s="45" t="s">
        <v>23</v>
      </c>
      <c r="K15" s="45" t="s">
        <v>27</v>
      </c>
      <c r="L15" s="45"/>
    </row>
    <row r="16" spans="1:12" ht="15.75" x14ac:dyDescent="0.25">
      <c r="A16" s="46" t="s">
        <v>38</v>
      </c>
      <c r="B16" s="51" t="s">
        <v>39</v>
      </c>
      <c r="C16" s="48" t="s">
        <v>299</v>
      </c>
      <c r="D16" s="49" t="s">
        <v>298</v>
      </c>
      <c r="E16" s="46">
        <v>2210</v>
      </c>
      <c r="F16" s="23">
        <v>10000</v>
      </c>
      <c r="G16" s="50" t="str">
        <f>[1]!СумаПрописом(F16)</f>
        <v>Десять тисяч гривень 00 копiйок</v>
      </c>
      <c r="H16" s="23" t="s">
        <v>18</v>
      </c>
      <c r="I16" s="23"/>
      <c r="J16" s="45" t="s">
        <v>23</v>
      </c>
      <c r="K16" s="45" t="s">
        <v>27</v>
      </c>
      <c r="L16" s="45"/>
    </row>
    <row r="17" spans="1:16" ht="31.5" x14ac:dyDescent="0.25">
      <c r="A17" s="53" t="s">
        <v>40</v>
      </c>
      <c r="B17" s="51" t="s">
        <v>41</v>
      </c>
      <c r="C17" s="48" t="s">
        <v>245</v>
      </c>
      <c r="D17" s="49" t="s">
        <v>300</v>
      </c>
      <c r="E17" s="46">
        <v>2210</v>
      </c>
      <c r="F17" s="23">
        <v>15500</v>
      </c>
      <c r="G17" s="50" t="str">
        <f>[1]!СумаПрописом(F17)</f>
        <v>П'ятнадцять тисяч п'ятсот гривень 00 копiйок</v>
      </c>
      <c r="H17" s="23" t="s">
        <v>18</v>
      </c>
      <c r="I17" s="23"/>
      <c r="J17" s="45" t="s">
        <v>23</v>
      </c>
      <c r="K17" s="45" t="s">
        <v>32</v>
      </c>
      <c r="L17" s="45"/>
      <c r="N17" s="37"/>
    </row>
    <row r="18" spans="1:16" ht="15.75" x14ac:dyDescent="0.25">
      <c r="A18" s="53" t="s">
        <v>183</v>
      </c>
      <c r="B18" s="51" t="s">
        <v>184</v>
      </c>
      <c r="C18" s="48" t="s">
        <v>302</v>
      </c>
      <c r="D18" s="49" t="s">
        <v>301</v>
      </c>
      <c r="E18" s="46">
        <v>2210</v>
      </c>
      <c r="F18" s="23">
        <v>1000</v>
      </c>
      <c r="G18" s="50" t="str">
        <f>[1]!СумаПрописом(F18)</f>
        <v>Одна тисяча гривень 00 копiйок</v>
      </c>
      <c r="H18" s="23" t="s">
        <v>18</v>
      </c>
      <c r="I18" s="23"/>
      <c r="J18" s="45" t="s">
        <v>23</v>
      </c>
      <c r="K18" s="45" t="s">
        <v>27</v>
      </c>
      <c r="L18" s="45"/>
    </row>
    <row r="19" spans="1:16" ht="15.75" x14ac:dyDescent="0.25">
      <c r="A19" s="53" t="s">
        <v>171</v>
      </c>
      <c r="B19" s="51" t="s">
        <v>170</v>
      </c>
      <c r="C19" s="48" t="s">
        <v>304</v>
      </c>
      <c r="D19" s="49" t="s">
        <v>303</v>
      </c>
      <c r="E19" s="46">
        <v>2210</v>
      </c>
      <c r="F19" s="23">
        <v>2500</v>
      </c>
      <c r="G19" s="50" t="str">
        <f>[1]!СумаПрописом(F19)</f>
        <v>Двi тисячi п'ятсот гривень 00 копiйок</v>
      </c>
      <c r="H19" s="23" t="s">
        <v>18</v>
      </c>
      <c r="I19" s="23"/>
      <c r="J19" s="45" t="s">
        <v>23</v>
      </c>
      <c r="K19" s="45" t="s">
        <v>27</v>
      </c>
      <c r="L19" s="45"/>
      <c r="M19" s="37"/>
      <c r="P19" s="37"/>
    </row>
    <row r="20" spans="1:16" ht="31.5" x14ac:dyDescent="0.25">
      <c r="A20" s="53"/>
      <c r="B20" s="51"/>
      <c r="C20" s="48" t="s">
        <v>306</v>
      </c>
      <c r="D20" s="49" t="s">
        <v>305</v>
      </c>
      <c r="E20" s="46">
        <v>2210</v>
      </c>
      <c r="F20" s="23">
        <v>2000</v>
      </c>
      <c r="G20" s="50" t="str">
        <f>[1]!СумаПрописом(F20)</f>
        <v>Двi тисячi гривень 00 копiйок</v>
      </c>
      <c r="H20" s="23" t="s">
        <v>18</v>
      </c>
      <c r="I20" s="23"/>
      <c r="J20" s="45" t="s">
        <v>23</v>
      </c>
      <c r="K20" s="45" t="s">
        <v>32</v>
      </c>
      <c r="L20" s="45"/>
      <c r="M20" s="37"/>
      <c r="P20" s="37"/>
    </row>
    <row r="21" spans="1:16" ht="15.75" x14ac:dyDescent="0.25">
      <c r="A21" s="53" t="s">
        <v>181</v>
      </c>
      <c r="B21" s="51" t="s">
        <v>182</v>
      </c>
      <c r="C21" s="48" t="s">
        <v>420</v>
      </c>
      <c r="D21" s="54" t="s">
        <v>419</v>
      </c>
      <c r="E21" s="46">
        <v>2210</v>
      </c>
      <c r="F21" s="23">
        <v>2000</v>
      </c>
      <c r="G21" s="50" t="str">
        <f>[1]!СумаПрописом(F21)</f>
        <v>Двi тисячi гривень 00 копiйок</v>
      </c>
      <c r="H21" s="23" t="s">
        <v>18</v>
      </c>
      <c r="I21" s="23"/>
      <c r="J21" s="45" t="s">
        <v>23</v>
      </c>
      <c r="K21" s="45" t="s">
        <v>32</v>
      </c>
      <c r="L21" s="45"/>
      <c r="M21" s="37"/>
      <c r="P21" s="37"/>
    </row>
    <row r="22" spans="1:16" ht="31.5" x14ac:dyDescent="0.25">
      <c r="A22" s="53" t="s">
        <v>42</v>
      </c>
      <c r="B22" s="55" t="s">
        <v>43</v>
      </c>
      <c r="C22" s="48" t="s">
        <v>310</v>
      </c>
      <c r="D22" s="49" t="s">
        <v>309</v>
      </c>
      <c r="E22" s="46">
        <v>2210</v>
      </c>
      <c r="F22" s="23">
        <v>1000</v>
      </c>
      <c r="G22" s="50" t="str">
        <f>[1]!СумаПрописом(F22)</f>
        <v>Одна тисяча гривень 00 копiйок</v>
      </c>
      <c r="H22" s="23" t="s">
        <v>18</v>
      </c>
      <c r="I22" s="23"/>
      <c r="J22" s="45" t="s">
        <v>23</v>
      </c>
      <c r="K22" s="45" t="s">
        <v>27</v>
      </c>
      <c r="L22" s="45"/>
    </row>
    <row r="23" spans="1:16" ht="31.5" x14ac:dyDescent="0.25">
      <c r="A23" s="53" t="s">
        <v>200</v>
      </c>
      <c r="B23" s="55" t="s">
        <v>201</v>
      </c>
      <c r="C23" s="48" t="s">
        <v>312</v>
      </c>
      <c r="D23" s="49" t="s">
        <v>311</v>
      </c>
      <c r="E23" s="46">
        <v>2210</v>
      </c>
      <c r="F23" s="23">
        <v>1000</v>
      </c>
      <c r="G23" s="50" t="str">
        <f>[1]!СумаПрописом(F23)</f>
        <v>Одна тисяча гривень 00 копiйок</v>
      </c>
      <c r="H23" s="23" t="s">
        <v>18</v>
      </c>
      <c r="I23" s="23"/>
      <c r="J23" s="45" t="s">
        <v>23</v>
      </c>
      <c r="K23" s="45" t="s">
        <v>202</v>
      </c>
      <c r="L23" s="45"/>
    </row>
    <row r="24" spans="1:16" ht="15.75" x14ac:dyDescent="0.25">
      <c r="A24" s="53" t="s">
        <v>174</v>
      </c>
      <c r="B24" s="55" t="s">
        <v>175</v>
      </c>
      <c r="C24" s="48" t="s">
        <v>314</v>
      </c>
      <c r="D24" s="49" t="s">
        <v>313</v>
      </c>
      <c r="E24" s="46">
        <v>2210</v>
      </c>
      <c r="F24" s="23">
        <v>5000</v>
      </c>
      <c r="G24" s="50" t="str">
        <f>[1]!СумаПрописом(F24)</f>
        <v>П'ять тисяч гривень 00 копiйок</v>
      </c>
      <c r="H24" s="23" t="s">
        <v>18</v>
      </c>
      <c r="I24" s="23"/>
      <c r="J24" s="45" t="s">
        <v>23</v>
      </c>
      <c r="K24" s="45" t="s">
        <v>32</v>
      </c>
      <c r="L24" s="45"/>
    </row>
    <row r="25" spans="1:16" ht="15.75" x14ac:dyDescent="0.25">
      <c r="A25" s="53" t="s">
        <v>44</v>
      </c>
      <c r="B25" s="51" t="s">
        <v>45</v>
      </c>
      <c r="C25" s="48" t="s">
        <v>318</v>
      </c>
      <c r="D25" s="49" t="s">
        <v>317</v>
      </c>
      <c r="E25" s="46">
        <v>2210</v>
      </c>
      <c r="F25" s="23">
        <v>2000</v>
      </c>
      <c r="G25" s="50" t="str">
        <f>[1]!СумаПрописом(F25)</f>
        <v>Двi тисячi гривень 00 копiйок</v>
      </c>
      <c r="H25" s="23" t="s">
        <v>18</v>
      </c>
      <c r="I25" s="23"/>
      <c r="J25" s="45" t="s">
        <v>23</v>
      </c>
      <c r="K25" s="45" t="s">
        <v>27</v>
      </c>
      <c r="L25" s="45"/>
      <c r="M25" s="37"/>
      <c r="N25" s="37"/>
      <c r="O25" s="37"/>
    </row>
    <row r="26" spans="1:16" ht="31.5" x14ac:dyDescent="0.25">
      <c r="A26" s="53" t="s">
        <v>46</v>
      </c>
      <c r="B26" s="51" t="s">
        <v>47</v>
      </c>
      <c r="C26" s="48" t="s">
        <v>320</v>
      </c>
      <c r="D26" s="49" t="s">
        <v>319</v>
      </c>
      <c r="E26" s="46">
        <v>2220</v>
      </c>
      <c r="F26" s="23">
        <v>40000</v>
      </c>
      <c r="G26" s="50" t="str">
        <f>[1]!СумаПрописом(F26)</f>
        <v>Сорок тисяч гривень 00 копiйок</v>
      </c>
      <c r="H26" s="23"/>
      <c r="I26" s="23" t="s">
        <v>461</v>
      </c>
      <c r="J26" s="45" t="s">
        <v>23</v>
      </c>
      <c r="K26" s="45" t="s">
        <v>27</v>
      </c>
      <c r="L26" s="45"/>
      <c r="M26" s="37"/>
      <c r="O26" s="37"/>
    </row>
    <row r="27" spans="1:16" ht="31.5" x14ac:dyDescent="0.25">
      <c r="A27" s="53" t="s">
        <v>48</v>
      </c>
      <c r="B27" s="51" t="s">
        <v>49</v>
      </c>
      <c r="C27" s="56" t="s">
        <v>382</v>
      </c>
      <c r="D27" s="57" t="s">
        <v>381</v>
      </c>
      <c r="E27" s="46">
        <v>2220</v>
      </c>
      <c r="F27" s="23">
        <v>30000</v>
      </c>
      <c r="G27" s="50" t="str">
        <f>[1]!СумаПрописом(F27)</f>
        <v>Тридцять тисяч гривень 00 копiйок</v>
      </c>
      <c r="H27" s="23"/>
      <c r="I27" s="23" t="s">
        <v>462</v>
      </c>
      <c r="J27" s="45" t="s">
        <v>23</v>
      </c>
      <c r="K27" s="45" t="s">
        <v>27</v>
      </c>
      <c r="L27" s="45"/>
      <c r="M27" s="37"/>
    </row>
    <row r="28" spans="1:16" ht="15.75" x14ac:dyDescent="0.25">
      <c r="A28" s="53" t="s">
        <v>50</v>
      </c>
      <c r="B28" s="51" t="s">
        <v>51</v>
      </c>
      <c r="C28" s="48" t="s">
        <v>324</v>
      </c>
      <c r="D28" s="49" t="s">
        <v>323</v>
      </c>
      <c r="E28" s="46">
        <v>2220</v>
      </c>
      <c r="F28" s="23">
        <v>2000</v>
      </c>
      <c r="G28" s="50" t="str">
        <f>[1]!СумаПрописом(F28)</f>
        <v>Двi тисячi гривень 00 копiйок</v>
      </c>
      <c r="H28" s="23" t="s">
        <v>18</v>
      </c>
      <c r="I28" s="23"/>
      <c r="J28" s="45" t="s">
        <v>23</v>
      </c>
      <c r="K28" s="45" t="s">
        <v>27</v>
      </c>
      <c r="L28" s="45"/>
      <c r="M28" s="37"/>
    </row>
    <row r="29" spans="1:16" ht="36.75" customHeight="1" x14ac:dyDescent="0.25">
      <c r="A29" s="53" t="s">
        <v>52</v>
      </c>
      <c r="B29" s="51" t="s">
        <v>53</v>
      </c>
      <c r="C29" s="48" t="s">
        <v>316</v>
      </c>
      <c r="D29" s="49" t="s">
        <v>315</v>
      </c>
      <c r="E29" s="46">
        <v>2220</v>
      </c>
      <c r="F29" s="23">
        <v>2000</v>
      </c>
      <c r="G29" s="50" t="str">
        <f>[1]!СумаПрописом(F29)</f>
        <v>Двi тисячi гривень 00 копiйок</v>
      </c>
      <c r="H29" s="23" t="s">
        <v>18</v>
      </c>
      <c r="I29" s="23"/>
      <c r="J29" s="45" t="s">
        <v>23</v>
      </c>
      <c r="K29" s="45" t="s">
        <v>32</v>
      </c>
      <c r="L29" s="45"/>
      <c r="M29" s="37"/>
    </row>
    <row r="30" spans="1:16" ht="27" customHeight="1" x14ac:dyDescent="0.25">
      <c r="A30" s="53" t="s">
        <v>54</v>
      </c>
      <c r="B30" s="51" t="s">
        <v>55</v>
      </c>
      <c r="C30" s="48" t="s">
        <v>307</v>
      </c>
      <c r="D30" s="49" t="s">
        <v>308</v>
      </c>
      <c r="E30" s="46">
        <v>2220</v>
      </c>
      <c r="F30" s="23">
        <v>1500</v>
      </c>
      <c r="G30" s="50" t="str">
        <f>[1]!СумаПрописом(F30)</f>
        <v>Одна тисяча п'ятсот гривень 00 копiйок</v>
      </c>
      <c r="H30" s="23" t="s">
        <v>18</v>
      </c>
      <c r="I30" s="23"/>
      <c r="J30" s="45" t="s">
        <v>23</v>
      </c>
      <c r="K30" s="45" t="s">
        <v>27</v>
      </c>
      <c r="L30" s="45"/>
      <c r="M30" s="37"/>
    </row>
    <row r="31" spans="1:16" ht="31.5" x14ac:dyDescent="0.25">
      <c r="A31" s="53" t="s">
        <v>28</v>
      </c>
      <c r="B31" s="51" t="s">
        <v>207</v>
      </c>
      <c r="C31" s="48" t="s">
        <v>326</v>
      </c>
      <c r="D31" s="49" t="s">
        <v>325</v>
      </c>
      <c r="E31" s="46">
        <v>2220</v>
      </c>
      <c r="F31" s="23">
        <v>2000</v>
      </c>
      <c r="G31" s="50" t="str">
        <f>[1]!СумаПрописом(F31)</f>
        <v>Двi тисячi гривень 00 копiйок</v>
      </c>
      <c r="H31" s="23"/>
      <c r="I31" s="23" t="s">
        <v>463</v>
      </c>
      <c r="J31" s="45" t="s">
        <v>23</v>
      </c>
      <c r="K31" s="45" t="s">
        <v>24</v>
      </c>
      <c r="L31" s="45"/>
      <c r="M31" s="37"/>
    </row>
    <row r="32" spans="1:16" ht="31.5" x14ac:dyDescent="0.25">
      <c r="A32" s="53" t="s">
        <v>56</v>
      </c>
      <c r="B32" s="51" t="s">
        <v>57</v>
      </c>
      <c r="C32" s="48" t="s">
        <v>328</v>
      </c>
      <c r="D32" s="49" t="s">
        <v>327</v>
      </c>
      <c r="E32" s="46">
        <v>2220</v>
      </c>
      <c r="F32" s="23">
        <v>16000</v>
      </c>
      <c r="G32" s="50" t="str">
        <f>[1]!СумаПрописом(F32)</f>
        <v>Шiстнадцять тисяч гривень 00 копiйок</v>
      </c>
      <c r="H32" s="23"/>
      <c r="I32" s="23" t="s">
        <v>464</v>
      </c>
      <c r="J32" s="45" t="s">
        <v>23</v>
      </c>
      <c r="K32" s="45" t="s">
        <v>29</v>
      </c>
      <c r="L32" s="45"/>
      <c r="M32" s="37"/>
    </row>
    <row r="33" spans="1:14" ht="31.5" x14ac:dyDescent="0.25">
      <c r="A33" s="53" t="s">
        <v>282</v>
      </c>
      <c r="B33" s="58" t="s">
        <v>281</v>
      </c>
      <c r="C33" s="59" t="s">
        <v>284</v>
      </c>
      <c r="D33" s="60" t="s">
        <v>283</v>
      </c>
      <c r="E33" s="46">
        <v>2220</v>
      </c>
      <c r="F33" s="23">
        <v>25000</v>
      </c>
      <c r="G33" s="25" t="str">
        <f>[1]!СумаПрописом(F33)</f>
        <v>Двадцять п'ять тисяч гривень 00 копiйок</v>
      </c>
      <c r="H33" s="23"/>
      <c r="I33" s="23" t="s">
        <v>465</v>
      </c>
      <c r="J33" s="45"/>
      <c r="K33" s="45"/>
      <c r="L33" s="45"/>
      <c r="M33" s="37"/>
    </row>
    <row r="34" spans="1:14" ht="31.5" x14ac:dyDescent="0.25">
      <c r="A34" s="53" t="s">
        <v>58</v>
      </c>
      <c r="B34" s="51" t="s">
        <v>59</v>
      </c>
      <c r="C34" s="48" t="s">
        <v>328</v>
      </c>
      <c r="D34" s="49" t="s">
        <v>327</v>
      </c>
      <c r="E34" s="46">
        <v>2220</v>
      </c>
      <c r="F34" s="23">
        <v>3000</v>
      </c>
      <c r="G34" s="25" t="str">
        <f>[1]!СумаПрописом(F34)</f>
        <v>Три тисячi гривень 00 копiйок</v>
      </c>
      <c r="H34" s="23"/>
      <c r="I34" s="23" t="s">
        <v>466</v>
      </c>
      <c r="J34" s="45" t="s">
        <v>23</v>
      </c>
      <c r="K34" s="45" t="s">
        <v>29</v>
      </c>
      <c r="L34" s="45"/>
      <c r="M34" s="37"/>
    </row>
    <row r="35" spans="1:14" ht="31.5" x14ac:dyDescent="0.25">
      <c r="A35" s="53" t="s">
        <v>389</v>
      </c>
      <c r="B35" s="51" t="s">
        <v>390</v>
      </c>
      <c r="C35" s="48" t="s">
        <v>391</v>
      </c>
      <c r="D35" s="49" t="s">
        <v>392</v>
      </c>
      <c r="E35" s="46">
        <v>2220</v>
      </c>
      <c r="F35" s="23">
        <v>10000</v>
      </c>
      <c r="G35" s="25" t="str">
        <f>[1]!СумаПрописом(F35)</f>
        <v>Десять тисяч гривень 00 копiйок</v>
      </c>
      <c r="H35" s="23"/>
      <c r="I35" s="23" t="s">
        <v>467</v>
      </c>
      <c r="J35" s="45"/>
      <c r="K35" s="45"/>
      <c r="L35" s="45"/>
      <c r="M35" s="37"/>
    </row>
    <row r="36" spans="1:14" ht="47.25" x14ac:dyDescent="0.25">
      <c r="A36" s="53" t="s">
        <v>60</v>
      </c>
      <c r="B36" s="51" t="s">
        <v>61</v>
      </c>
      <c r="C36" s="48" t="s">
        <v>330</v>
      </c>
      <c r="D36" s="49" t="s">
        <v>329</v>
      </c>
      <c r="E36" s="46">
        <v>2220</v>
      </c>
      <c r="F36" s="23">
        <v>25000</v>
      </c>
      <c r="G36" s="25" t="str">
        <f>[1]!СумаПрописом(F36)</f>
        <v>Двадцять п'ять тисяч гривень 00 копiйок</v>
      </c>
      <c r="H36" s="23"/>
      <c r="I36" s="23" t="s">
        <v>465</v>
      </c>
      <c r="J36" s="45" t="s">
        <v>23</v>
      </c>
      <c r="K36" s="45" t="s">
        <v>27</v>
      </c>
      <c r="L36" s="45" t="s">
        <v>459</v>
      </c>
      <c r="M36" s="37"/>
    </row>
    <row r="37" spans="1:14" ht="31.5" x14ac:dyDescent="0.25">
      <c r="A37" s="53" t="s">
        <v>62</v>
      </c>
      <c r="B37" s="51" t="s">
        <v>63</v>
      </c>
      <c r="C37" s="48" t="s">
        <v>324</v>
      </c>
      <c r="D37" s="49" t="s">
        <v>323</v>
      </c>
      <c r="E37" s="46">
        <v>2220</v>
      </c>
      <c r="F37" s="23">
        <v>6000</v>
      </c>
      <c r="G37" s="25" t="str">
        <f>[1]!СумаПрописом(F37)</f>
        <v>Шiсть тисяч гривень 00 копiйок</v>
      </c>
      <c r="H37" s="23"/>
      <c r="I37" s="23" t="s">
        <v>468</v>
      </c>
      <c r="J37" s="45" t="s">
        <v>23</v>
      </c>
      <c r="K37" s="45" t="s">
        <v>27</v>
      </c>
      <c r="L37" s="45"/>
      <c r="M37" s="37"/>
    </row>
    <row r="38" spans="1:14" ht="31.5" x14ac:dyDescent="0.25">
      <c r="A38" s="53" t="s">
        <v>64</v>
      </c>
      <c r="B38" s="51" t="s">
        <v>65</v>
      </c>
      <c r="C38" s="48" t="s">
        <v>332</v>
      </c>
      <c r="D38" s="49" t="s">
        <v>331</v>
      </c>
      <c r="E38" s="46">
        <v>2220</v>
      </c>
      <c r="F38" s="23">
        <v>10000</v>
      </c>
      <c r="G38" s="25" t="str">
        <f>[1]!СумаПрописом(F38)</f>
        <v>Десять тисяч гривень 00 копiйок</v>
      </c>
      <c r="H38" s="23"/>
      <c r="I38" s="23" t="s">
        <v>467</v>
      </c>
      <c r="J38" s="45" t="s">
        <v>23</v>
      </c>
      <c r="K38" s="45" t="s">
        <v>29</v>
      </c>
      <c r="L38" s="45"/>
      <c r="M38" s="37"/>
    </row>
    <row r="39" spans="1:14" ht="78.75" x14ac:dyDescent="0.25">
      <c r="A39" s="53" t="s">
        <v>66</v>
      </c>
      <c r="B39" s="51" t="s">
        <v>67</v>
      </c>
      <c r="C39" s="48" t="s">
        <v>334</v>
      </c>
      <c r="D39" s="49" t="s">
        <v>333</v>
      </c>
      <c r="E39" s="46">
        <v>2220</v>
      </c>
      <c r="F39" s="23">
        <f>14110</f>
        <v>14110</v>
      </c>
      <c r="G39" s="25" t="str">
        <f>[1]!СумаПрописом(F39)</f>
        <v>Чотирнадцять тисяч сто десять гривень 00 копiйок</v>
      </c>
      <c r="H39" s="23"/>
      <c r="I39" s="23" t="s">
        <v>469</v>
      </c>
      <c r="J39" s="45" t="s">
        <v>23</v>
      </c>
      <c r="K39" s="45" t="s">
        <v>29</v>
      </c>
      <c r="L39" s="45" t="s">
        <v>439</v>
      </c>
      <c r="M39" s="37"/>
    </row>
    <row r="40" spans="1:14" ht="31.5" x14ac:dyDescent="0.25">
      <c r="A40" s="53" t="s">
        <v>68</v>
      </c>
      <c r="B40" s="51" t="s">
        <v>69</v>
      </c>
      <c r="C40" s="48" t="s">
        <v>291</v>
      </c>
      <c r="D40" s="49" t="s">
        <v>290</v>
      </c>
      <c r="E40" s="46">
        <v>2220</v>
      </c>
      <c r="F40" s="23">
        <v>25000</v>
      </c>
      <c r="G40" s="25" t="str">
        <f>[1]!СумаПрописом(F40)</f>
        <v>Двадцять п'ять тисяч гривень 00 копiйок</v>
      </c>
      <c r="H40" s="23" t="s">
        <v>18</v>
      </c>
      <c r="I40" s="23"/>
      <c r="J40" s="45" t="s">
        <v>23</v>
      </c>
      <c r="K40" s="45" t="s">
        <v>32</v>
      </c>
      <c r="L40" s="45" t="s">
        <v>459</v>
      </c>
      <c r="M40" s="37"/>
    </row>
    <row r="41" spans="1:14" ht="28.5" customHeight="1" x14ac:dyDescent="0.25">
      <c r="A41" s="53" t="s">
        <v>33</v>
      </c>
      <c r="B41" s="61" t="s">
        <v>209</v>
      </c>
      <c r="C41" s="56" t="s">
        <v>376</v>
      </c>
      <c r="D41" s="52" t="s">
        <v>375</v>
      </c>
      <c r="E41" s="46">
        <v>2220</v>
      </c>
      <c r="F41" s="23">
        <v>622.35</v>
      </c>
      <c r="G41" s="25" t="str">
        <f>[1]!СумаПрописом(F41)</f>
        <v>Шiстсот двадцять двi гривнi 35 копiйок</v>
      </c>
      <c r="H41" s="23" t="s">
        <v>18</v>
      </c>
      <c r="I41" s="23"/>
      <c r="J41" s="45" t="s">
        <v>23</v>
      </c>
      <c r="K41" s="45" t="s">
        <v>27</v>
      </c>
      <c r="L41" s="45"/>
      <c r="M41" s="37"/>
    </row>
    <row r="42" spans="1:14" ht="31.5" x14ac:dyDescent="0.25">
      <c r="A42" s="53" t="s">
        <v>70</v>
      </c>
      <c r="B42" s="51" t="s">
        <v>71</v>
      </c>
      <c r="C42" s="48" t="s">
        <v>336</v>
      </c>
      <c r="D42" s="49" t="s">
        <v>335</v>
      </c>
      <c r="E42" s="46">
        <v>2220</v>
      </c>
      <c r="F42" s="23">
        <v>1000</v>
      </c>
      <c r="G42" s="25" t="str">
        <f>[1]!СумаПрописом(F42)</f>
        <v>Одна тисяча гривень 00 копiйок</v>
      </c>
      <c r="H42" s="23"/>
      <c r="I42" s="23" t="s">
        <v>470</v>
      </c>
      <c r="J42" s="45" t="s">
        <v>23</v>
      </c>
      <c r="K42" s="45" t="s">
        <v>29</v>
      </c>
      <c r="L42" s="45"/>
      <c r="M42" s="37"/>
    </row>
    <row r="43" spans="1:14" ht="46.5" customHeight="1" x14ac:dyDescent="0.25">
      <c r="A43" s="53" t="s">
        <v>72</v>
      </c>
      <c r="B43" s="51" t="s">
        <v>73</v>
      </c>
      <c r="C43" s="48" t="s">
        <v>338</v>
      </c>
      <c r="D43" s="49" t="s">
        <v>337</v>
      </c>
      <c r="E43" s="46">
        <v>2220</v>
      </c>
      <c r="F43" s="23">
        <v>10000</v>
      </c>
      <c r="G43" s="25" t="str">
        <f>[1]!СумаПрописом(F43)</f>
        <v>Десять тисяч гривень 00 копiйок</v>
      </c>
      <c r="H43" s="23"/>
      <c r="I43" s="23" t="s">
        <v>467</v>
      </c>
      <c r="J43" s="45" t="s">
        <v>23</v>
      </c>
      <c r="K43" s="45" t="s">
        <v>29</v>
      </c>
      <c r="L43" s="45"/>
      <c r="M43" s="37"/>
    </row>
    <row r="44" spans="1:14" ht="64.5" customHeight="1" x14ac:dyDescent="0.25">
      <c r="A44" s="53" t="s">
        <v>74</v>
      </c>
      <c r="B44" s="51" t="s">
        <v>199</v>
      </c>
      <c r="C44" s="48" t="s">
        <v>391</v>
      </c>
      <c r="D44" s="49" t="s">
        <v>392</v>
      </c>
      <c r="E44" s="46">
        <v>2220</v>
      </c>
      <c r="F44" s="23">
        <v>25000</v>
      </c>
      <c r="G44" s="25" t="str">
        <f>[1]!СумаПрописом(F44)</f>
        <v>Двадцять п'ять тисяч гривень 00 копiйок</v>
      </c>
      <c r="H44" s="23"/>
      <c r="I44" s="23" t="s">
        <v>465</v>
      </c>
      <c r="J44" s="45" t="s">
        <v>23</v>
      </c>
      <c r="K44" s="45" t="s">
        <v>29</v>
      </c>
      <c r="L44" s="45"/>
      <c r="M44" s="37"/>
    </row>
    <row r="45" spans="1:14" ht="36.75" customHeight="1" x14ac:dyDescent="0.25">
      <c r="A45" s="53" t="s">
        <v>75</v>
      </c>
      <c r="B45" s="51" t="s">
        <v>76</v>
      </c>
      <c r="C45" s="48" t="s">
        <v>340</v>
      </c>
      <c r="D45" s="49" t="s">
        <v>339</v>
      </c>
      <c r="E45" s="46">
        <v>2220</v>
      </c>
      <c r="F45" s="23">
        <v>85000</v>
      </c>
      <c r="G45" s="25" t="str">
        <f>[1]!СумаПрописом(F45)</f>
        <v>Вiсiмдесят п'ять тисяч гривень 00 копiйок</v>
      </c>
      <c r="H45" s="23"/>
      <c r="I45" s="23" t="s">
        <v>471</v>
      </c>
      <c r="J45" s="45" t="s">
        <v>23</v>
      </c>
      <c r="K45" s="45" t="s">
        <v>29</v>
      </c>
      <c r="L45" s="45"/>
      <c r="M45" s="37"/>
      <c r="N45" s="37"/>
    </row>
    <row r="46" spans="1:14" ht="31.5" x14ac:dyDescent="0.25">
      <c r="A46" s="53" t="s">
        <v>77</v>
      </c>
      <c r="B46" s="51" t="s">
        <v>78</v>
      </c>
      <c r="C46" s="48" t="s">
        <v>342</v>
      </c>
      <c r="D46" s="49" t="s">
        <v>341</v>
      </c>
      <c r="E46" s="46">
        <v>2220</v>
      </c>
      <c r="F46" s="23">
        <v>10000</v>
      </c>
      <c r="G46" s="25" t="str">
        <f>[1]!СумаПрописом(F46)</f>
        <v>Десять тисяч гривень 00 копiйок</v>
      </c>
      <c r="H46" s="23"/>
      <c r="I46" s="23" t="s">
        <v>467</v>
      </c>
      <c r="J46" s="45" t="s">
        <v>23</v>
      </c>
      <c r="K46" s="45" t="s">
        <v>29</v>
      </c>
      <c r="L46" s="45"/>
      <c r="M46" s="37"/>
      <c r="N46" s="37"/>
    </row>
    <row r="47" spans="1:14" ht="31.5" x14ac:dyDescent="0.25">
      <c r="A47" s="53" t="s">
        <v>79</v>
      </c>
      <c r="B47" s="51" t="s">
        <v>80</v>
      </c>
      <c r="C47" s="48" t="s">
        <v>344</v>
      </c>
      <c r="D47" s="49" t="s">
        <v>343</v>
      </c>
      <c r="E47" s="46">
        <v>2220</v>
      </c>
      <c r="F47" s="23">
        <v>40000</v>
      </c>
      <c r="G47" s="25" t="str">
        <f>[1]!СумаПрописом(F47)</f>
        <v>Сорок тисяч гривень 00 копiйок</v>
      </c>
      <c r="H47" s="62"/>
      <c r="I47" s="23" t="s">
        <v>461</v>
      </c>
      <c r="J47" s="45" t="s">
        <v>23</v>
      </c>
      <c r="K47" s="45" t="s">
        <v>29</v>
      </c>
      <c r="L47" s="45" t="s">
        <v>459</v>
      </c>
      <c r="M47" s="37"/>
      <c r="N47" s="37"/>
    </row>
    <row r="48" spans="1:14" ht="15.75" x14ac:dyDescent="0.25">
      <c r="A48" s="53" t="s">
        <v>81</v>
      </c>
      <c r="B48" s="51" t="s">
        <v>82</v>
      </c>
      <c r="C48" s="48" t="s">
        <v>322</v>
      </c>
      <c r="D48" s="49" t="s">
        <v>321</v>
      </c>
      <c r="E48" s="46">
        <v>2220</v>
      </c>
      <c r="F48" s="23">
        <v>30000</v>
      </c>
      <c r="G48" s="25" t="str">
        <f>[1]!СумаПрописом(F48)</f>
        <v>Тридцять тисяч гривень 00 копiйок</v>
      </c>
      <c r="H48" s="23" t="s">
        <v>18</v>
      </c>
      <c r="I48" s="23"/>
      <c r="J48" s="45" t="s">
        <v>23</v>
      </c>
      <c r="K48" s="45" t="s">
        <v>27</v>
      </c>
      <c r="L48" s="45"/>
      <c r="M48" s="37"/>
      <c r="N48" s="37"/>
    </row>
    <row r="49" spans="1:15" ht="31.5" x14ac:dyDescent="0.25">
      <c r="A49" s="53" t="s">
        <v>173</v>
      </c>
      <c r="B49" s="51" t="s">
        <v>85</v>
      </c>
      <c r="C49" s="63" t="s">
        <v>244</v>
      </c>
      <c r="D49" s="49" t="s">
        <v>345</v>
      </c>
      <c r="E49" s="46">
        <v>2220</v>
      </c>
      <c r="F49" s="23">
        <v>15000</v>
      </c>
      <c r="G49" s="25" t="str">
        <f>[1]!СумаПрописом(F49)</f>
        <v>П'ятнадцять тисяч гривень 00 копiйок</v>
      </c>
      <c r="H49" s="33"/>
      <c r="I49" s="34" t="s">
        <v>472</v>
      </c>
      <c r="J49" s="64" t="s">
        <v>23</v>
      </c>
      <c r="K49" s="64" t="s">
        <v>27</v>
      </c>
      <c r="L49" s="64"/>
      <c r="M49" s="38"/>
      <c r="N49" s="38"/>
    </row>
    <row r="50" spans="1:15" ht="31.5" x14ac:dyDescent="0.25">
      <c r="A50" s="53" t="s">
        <v>34</v>
      </c>
      <c r="B50" s="51" t="s">
        <v>35</v>
      </c>
      <c r="C50" s="48" t="s">
        <v>244</v>
      </c>
      <c r="D50" s="49" t="s">
        <v>345</v>
      </c>
      <c r="E50" s="46">
        <v>2220</v>
      </c>
      <c r="F50" s="23">
        <v>30000</v>
      </c>
      <c r="G50" s="25" t="str">
        <f>[1]!СумаПрописом(F50)</f>
        <v>Тридцять тисяч гривень 00 копiйок</v>
      </c>
      <c r="H50" s="23" t="s">
        <v>18</v>
      </c>
      <c r="I50" s="34"/>
      <c r="J50" s="64" t="s">
        <v>23</v>
      </c>
      <c r="K50" s="64" t="s">
        <v>97</v>
      </c>
      <c r="L50" s="64"/>
      <c r="M50" s="38"/>
      <c r="N50" s="38"/>
    </row>
    <row r="51" spans="1:15" ht="31.5" x14ac:dyDescent="0.25">
      <c r="A51" s="53" t="s">
        <v>83</v>
      </c>
      <c r="B51" s="51" t="s">
        <v>84</v>
      </c>
      <c r="C51" s="48" t="s">
        <v>349</v>
      </c>
      <c r="D51" s="49" t="s">
        <v>348</v>
      </c>
      <c r="E51" s="46">
        <v>2220</v>
      </c>
      <c r="F51" s="23">
        <v>10000</v>
      </c>
      <c r="G51" s="25" t="str">
        <f>[1]!СумаПрописом(F51)</f>
        <v>Десять тисяч гривень 00 копiйок</v>
      </c>
      <c r="H51" s="33"/>
      <c r="I51" s="34" t="s">
        <v>473</v>
      </c>
      <c r="J51" s="64" t="s">
        <v>23</v>
      </c>
      <c r="K51" s="64" t="s">
        <v>27</v>
      </c>
      <c r="L51" s="64"/>
      <c r="M51" s="38"/>
      <c r="N51" s="38"/>
    </row>
    <row r="52" spans="1:15" ht="15.75" x14ac:dyDescent="0.25">
      <c r="A52" s="53" t="s">
        <v>36</v>
      </c>
      <c r="B52" s="51" t="s">
        <v>37</v>
      </c>
      <c r="C52" s="48" t="s">
        <v>347</v>
      </c>
      <c r="D52" s="49" t="s">
        <v>346</v>
      </c>
      <c r="E52" s="46">
        <v>2220</v>
      </c>
      <c r="F52" s="23">
        <v>25000</v>
      </c>
      <c r="G52" s="25" t="str">
        <f>[1]!СумаПрописом(F52)</f>
        <v>Двадцять п'ять тисяч гривень 00 копiйок</v>
      </c>
      <c r="H52" s="25"/>
      <c r="I52" s="23" t="s">
        <v>18</v>
      </c>
      <c r="J52" s="45" t="s">
        <v>23</v>
      </c>
      <c r="K52" s="45" t="s">
        <v>27</v>
      </c>
      <c r="L52" s="45"/>
      <c r="M52" s="37"/>
      <c r="N52" s="37"/>
    </row>
    <row r="53" spans="1:15" ht="31.5" x14ac:dyDescent="0.25">
      <c r="A53" s="53" t="s">
        <v>177</v>
      </c>
      <c r="B53" s="51" t="s">
        <v>178</v>
      </c>
      <c r="C53" s="48" t="s">
        <v>351</v>
      </c>
      <c r="D53" s="49" t="s">
        <v>350</v>
      </c>
      <c r="E53" s="46">
        <v>2220</v>
      </c>
      <c r="F53" s="23">
        <v>500</v>
      </c>
      <c r="G53" s="25" t="str">
        <f>[1]!СумаПрописом(F53)</f>
        <v>П'ятсот гривень 00 копiйок</v>
      </c>
      <c r="H53" s="23" t="s">
        <v>18</v>
      </c>
      <c r="I53" s="23"/>
      <c r="J53" s="45" t="s">
        <v>23</v>
      </c>
      <c r="K53" s="45" t="s">
        <v>32</v>
      </c>
      <c r="L53" s="45"/>
      <c r="M53" s="37"/>
      <c r="N53" s="37"/>
    </row>
    <row r="54" spans="1:15" ht="31.5" x14ac:dyDescent="0.25">
      <c r="A54" s="53" t="s">
        <v>86</v>
      </c>
      <c r="B54" s="51" t="s">
        <v>87</v>
      </c>
      <c r="C54" s="48" t="s">
        <v>351</v>
      </c>
      <c r="D54" s="49" t="s">
        <v>350</v>
      </c>
      <c r="E54" s="46">
        <v>2220</v>
      </c>
      <c r="F54" s="23">
        <v>15000</v>
      </c>
      <c r="G54" s="25" t="str">
        <f>[1]!СумаПрописом(F54)</f>
        <v>П'ятнадцять тисяч гривень 00 копiйок</v>
      </c>
      <c r="H54" s="23" t="s">
        <v>18</v>
      </c>
      <c r="I54" s="23"/>
      <c r="J54" s="45" t="s">
        <v>23</v>
      </c>
      <c r="K54" s="45" t="s">
        <v>27</v>
      </c>
      <c r="L54" s="45"/>
      <c r="M54" s="37"/>
      <c r="N54" s="37"/>
    </row>
    <row r="55" spans="1:15" ht="15.75" x14ac:dyDescent="0.25">
      <c r="A55" s="53" t="s">
        <v>88</v>
      </c>
      <c r="B55" s="51" t="s">
        <v>89</v>
      </c>
      <c r="C55" s="48" t="s">
        <v>293</v>
      </c>
      <c r="D55" s="49" t="s">
        <v>292</v>
      </c>
      <c r="E55" s="46">
        <v>2220</v>
      </c>
      <c r="F55" s="23">
        <v>7000</v>
      </c>
      <c r="G55" s="25" t="str">
        <f>[1]!СумаПрописом(F55)</f>
        <v>Сiм тисяч гривень 00 копiйок</v>
      </c>
      <c r="H55" s="23" t="s">
        <v>18</v>
      </c>
      <c r="I55" s="23"/>
      <c r="J55" s="45" t="s">
        <v>23</v>
      </c>
      <c r="K55" s="45" t="s">
        <v>27</v>
      </c>
      <c r="L55" s="45"/>
      <c r="M55" s="37"/>
      <c r="N55" s="37"/>
    </row>
    <row r="56" spans="1:15" ht="31.5" x14ac:dyDescent="0.25">
      <c r="A56" s="53" t="s">
        <v>90</v>
      </c>
      <c r="B56" s="51" t="s">
        <v>91</v>
      </c>
      <c r="C56" s="48" t="s">
        <v>295</v>
      </c>
      <c r="D56" s="49" t="s">
        <v>294</v>
      </c>
      <c r="E56" s="46">
        <v>2220</v>
      </c>
      <c r="F56" s="23">
        <v>25000</v>
      </c>
      <c r="G56" s="25" t="str">
        <f>[1]!СумаПрописом(F56)</f>
        <v>Двадцять п'ять тисяч гривень 00 копiйок</v>
      </c>
      <c r="H56" s="23"/>
      <c r="I56" s="23" t="s">
        <v>465</v>
      </c>
      <c r="J56" s="45" t="s">
        <v>23</v>
      </c>
      <c r="K56" s="45" t="s">
        <v>27</v>
      </c>
      <c r="L56" s="45"/>
      <c r="M56" s="37"/>
      <c r="N56" s="37"/>
    </row>
    <row r="57" spans="1:15" ht="15.75" x14ac:dyDescent="0.25">
      <c r="A57" s="53" t="s">
        <v>179</v>
      </c>
      <c r="B57" s="51" t="s">
        <v>180</v>
      </c>
      <c r="C57" s="48" t="s">
        <v>297</v>
      </c>
      <c r="D57" s="49" t="s">
        <v>296</v>
      </c>
      <c r="E57" s="46">
        <v>2220</v>
      </c>
      <c r="F57" s="23">
        <v>200</v>
      </c>
      <c r="G57" s="25" t="str">
        <f>[1]!СумаПрописом(F57)</f>
        <v>Двiстi гривень 00 копiйок</v>
      </c>
      <c r="H57" s="23" t="s">
        <v>18</v>
      </c>
      <c r="I57" s="23"/>
      <c r="J57" s="45" t="s">
        <v>23</v>
      </c>
      <c r="K57" s="45" t="s">
        <v>32</v>
      </c>
      <c r="L57" s="45"/>
      <c r="M57" s="37"/>
      <c r="N57" s="37"/>
    </row>
    <row r="58" spans="1:15" ht="31.5" x14ac:dyDescent="0.25">
      <c r="A58" s="53" t="s">
        <v>92</v>
      </c>
      <c r="B58" s="51" t="s">
        <v>93</v>
      </c>
      <c r="C58" s="65" t="s">
        <v>429</v>
      </c>
      <c r="D58" s="66" t="s">
        <v>430</v>
      </c>
      <c r="E58" s="46">
        <v>2220</v>
      </c>
      <c r="F58" s="23">
        <v>6500</v>
      </c>
      <c r="G58" s="25" t="str">
        <f>[1]!СумаПрописом(F58)</f>
        <v>Шiсть тисяч п'ятсот гривень 00 копiйок</v>
      </c>
      <c r="H58" s="23" t="s">
        <v>211</v>
      </c>
      <c r="I58" s="23" t="s">
        <v>210</v>
      </c>
      <c r="J58" s="45" t="s">
        <v>23</v>
      </c>
      <c r="K58" s="45" t="s">
        <v>32</v>
      </c>
      <c r="L58" s="45"/>
      <c r="M58" s="37"/>
      <c r="N58" s="37"/>
    </row>
    <row r="59" spans="1:15" ht="15.75" x14ac:dyDescent="0.25">
      <c r="A59" s="46" t="s">
        <v>95</v>
      </c>
      <c r="B59" s="51" t="s">
        <v>96</v>
      </c>
      <c r="C59" s="48" t="s">
        <v>249</v>
      </c>
      <c r="D59" s="49" t="s">
        <v>248</v>
      </c>
      <c r="E59" s="46">
        <v>2230</v>
      </c>
      <c r="F59" s="23">
        <v>30000</v>
      </c>
      <c r="G59" s="25" t="str">
        <f>[1]!СумаПрописом(F59)</f>
        <v>Тридцять тисяч гривень 00 копiйок</v>
      </c>
      <c r="H59" s="23" t="s">
        <v>18</v>
      </c>
      <c r="I59" s="23"/>
      <c r="J59" s="45" t="s">
        <v>23</v>
      </c>
      <c r="K59" s="45" t="s">
        <v>97</v>
      </c>
      <c r="L59" s="45"/>
      <c r="M59" s="37"/>
      <c r="N59" s="37"/>
      <c r="O59" s="37"/>
    </row>
    <row r="60" spans="1:15" ht="15.75" x14ac:dyDescent="0.25">
      <c r="A60" s="46" t="s">
        <v>98</v>
      </c>
      <c r="B60" s="51" t="s">
        <v>99</v>
      </c>
      <c r="C60" s="48" t="s">
        <v>250</v>
      </c>
      <c r="D60" s="67" t="s">
        <v>243</v>
      </c>
      <c r="E60" s="46">
        <v>2230</v>
      </c>
      <c r="F60" s="23">
        <v>30000</v>
      </c>
      <c r="G60" s="25" t="str">
        <f>[1]!СумаПрописом(F60)</f>
        <v>Тридцять тисяч гривень 00 копiйок</v>
      </c>
      <c r="H60" s="23" t="s">
        <v>18</v>
      </c>
      <c r="I60" s="23"/>
      <c r="J60" s="45" t="s">
        <v>23</v>
      </c>
      <c r="K60" s="45" t="s">
        <v>32</v>
      </c>
      <c r="L60" s="45"/>
    </row>
    <row r="61" spans="1:15" ht="31.5" x14ac:dyDescent="0.25">
      <c r="A61" s="46" t="s">
        <v>100</v>
      </c>
      <c r="B61" s="51" t="s">
        <v>101</v>
      </c>
      <c r="C61" s="48" t="s">
        <v>226</v>
      </c>
      <c r="D61" s="49" t="s">
        <v>225</v>
      </c>
      <c r="E61" s="46">
        <v>2230</v>
      </c>
      <c r="F61" s="23">
        <v>54500</v>
      </c>
      <c r="G61" s="25" t="str">
        <f>[1]!СумаПрописом(F61)</f>
        <v>П'ятдесят чотири тисячi п'ятсот гривень 00 копiйок</v>
      </c>
      <c r="H61" s="23"/>
      <c r="I61" s="23" t="s">
        <v>397</v>
      </c>
      <c r="J61" s="45" t="s">
        <v>23</v>
      </c>
      <c r="K61" s="45" t="s">
        <v>29</v>
      </c>
      <c r="L61" s="45"/>
    </row>
    <row r="62" spans="1:15" ht="31.5" x14ac:dyDescent="0.25">
      <c r="A62" s="53" t="s">
        <v>102</v>
      </c>
      <c r="B62" s="51" t="s">
        <v>103</v>
      </c>
      <c r="C62" s="48" t="s">
        <v>270</v>
      </c>
      <c r="D62" s="49" t="s">
        <v>269</v>
      </c>
      <c r="E62" s="46">
        <v>2230</v>
      </c>
      <c r="F62" s="23">
        <v>19500</v>
      </c>
      <c r="G62" s="25" t="str">
        <f>[1]!СумаПрописом(F62)</f>
        <v>Дев'ятнадцять тисяч п'ятсот гривень 00 копiйок</v>
      </c>
      <c r="H62" s="23"/>
      <c r="I62" s="23" t="s">
        <v>398</v>
      </c>
      <c r="J62" s="45" t="s">
        <v>23</v>
      </c>
      <c r="K62" s="45" t="s">
        <v>29</v>
      </c>
      <c r="L62" s="45" t="s">
        <v>459</v>
      </c>
    </row>
    <row r="63" spans="1:15" ht="31.5" x14ac:dyDescent="0.25">
      <c r="A63" s="53" t="s">
        <v>104</v>
      </c>
      <c r="B63" s="51" t="s">
        <v>105</v>
      </c>
      <c r="C63" s="48" t="s">
        <v>222</v>
      </c>
      <c r="D63" s="49" t="s">
        <v>252</v>
      </c>
      <c r="E63" s="46">
        <v>2230</v>
      </c>
      <c r="F63" s="23">
        <v>51935</v>
      </c>
      <c r="G63" s="25" t="str">
        <f>[1]!СумаПрописом(F63)</f>
        <v>П'ятдесят одна тисяча дев'ятсот тридцять п'ять гривень 00 копiйок</v>
      </c>
      <c r="H63" s="23"/>
      <c r="I63" s="23" t="s">
        <v>399</v>
      </c>
      <c r="J63" s="45" t="s">
        <v>23</v>
      </c>
      <c r="K63" s="45" t="s">
        <v>29</v>
      </c>
      <c r="L63" s="45" t="s">
        <v>459</v>
      </c>
      <c r="N63" s="37"/>
    </row>
    <row r="64" spans="1:15" ht="31.5" x14ac:dyDescent="0.25">
      <c r="A64" s="53" t="s">
        <v>106</v>
      </c>
      <c r="B64" s="51" t="s">
        <v>107</v>
      </c>
      <c r="C64" s="48" t="s">
        <v>246</v>
      </c>
      <c r="D64" s="49" t="s">
        <v>251</v>
      </c>
      <c r="E64" s="46">
        <v>2230</v>
      </c>
      <c r="F64" s="23">
        <v>106884</v>
      </c>
      <c r="G64" s="25" t="str">
        <f>[1]!СумаПрописом(F64)</f>
        <v>Сто шiсть тисяч вiсiмсот вiсiмдесят чотири гривнi 00 копiйок</v>
      </c>
      <c r="H64" s="23"/>
      <c r="I64" s="23" t="s">
        <v>400</v>
      </c>
      <c r="J64" s="45" t="s">
        <v>23</v>
      </c>
      <c r="K64" s="45" t="s">
        <v>29</v>
      </c>
      <c r="L64" s="45" t="s">
        <v>459</v>
      </c>
      <c r="N64" s="37"/>
    </row>
    <row r="65" spans="1:12" ht="31.5" x14ac:dyDescent="0.25">
      <c r="A65" s="46" t="s">
        <v>108</v>
      </c>
      <c r="B65" s="51" t="s">
        <v>109</v>
      </c>
      <c r="C65" s="48" t="s">
        <v>223</v>
      </c>
      <c r="D65" s="49" t="s">
        <v>253</v>
      </c>
      <c r="E65" s="46">
        <v>2230</v>
      </c>
      <c r="F65" s="23">
        <v>20021.400000000001</v>
      </c>
      <c r="G65" s="25" t="str">
        <f>[1]!СумаПрописом(F65)</f>
        <v>Двадцять тисяч двадцять одна гривня 40 копiйок</v>
      </c>
      <c r="H65" s="23"/>
      <c r="I65" s="23" t="s">
        <v>426</v>
      </c>
      <c r="J65" s="45" t="s">
        <v>23</v>
      </c>
      <c r="K65" s="45" t="s">
        <v>29</v>
      </c>
      <c r="L65" s="45"/>
    </row>
    <row r="66" spans="1:12" ht="15.75" x14ac:dyDescent="0.25">
      <c r="A66" s="46" t="s">
        <v>110</v>
      </c>
      <c r="B66" s="51" t="s">
        <v>111</v>
      </c>
      <c r="C66" s="48" t="s">
        <v>224</v>
      </c>
      <c r="D66" s="49" t="s">
        <v>254</v>
      </c>
      <c r="E66" s="46">
        <v>2230</v>
      </c>
      <c r="F66" s="23">
        <v>99000</v>
      </c>
      <c r="G66" s="25" t="str">
        <f>[1]!СумаПрописом(F66)</f>
        <v>Дев'яносто дев'ять тисяч гривень 00 копiйок</v>
      </c>
      <c r="H66" s="23" t="s">
        <v>18</v>
      </c>
      <c r="I66" s="23"/>
      <c r="J66" s="45" t="s">
        <v>23</v>
      </c>
      <c r="K66" s="45" t="s">
        <v>29</v>
      </c>
      <c r="L66" s="45"/>
    </row>
    <row r="67" spans="1:12" ht="31.5" x14ac:dyDescent="0.25">
      <c r="A67" s="46" t="s">
        <v>112</v>
      </c>
      <c r="B67" s="51" t="s">
        <v>113</v>
      </c>
      <c r="C67" s="48" t="s">
        <v>227</v>
      </c>
      <c r="D67" s="49" t="s">
        <v>255</v>
      </c>
      <c r="E67" s="46">
        <v>2230</v>
      </c>
      <c r="F67" s="23">
        <v>4560</v>
      </c>
      <c r="G67" s="25" t="str">
        <f>[1]!СумаПрописом(F67)</f>
        <v>Чотири тисячi п'ятсот шiстдесят гривень 00 копiйок</v>
      </c>
      <c r="H67" s="23"/>
      <c r="I67" s="23" t="s">
        <v>401</v>
      </c>
      <c r="J67" s="45" t="s">
        <v>23</v>
      </c>
      <c r="K67" s="45" t="s">
        <v>29</v>
      </c>
      <c r="L67" s="45"/>
    </row>
    <row r="68" spans="1:12" ht="31.5" x14ac:dyDescent="0.25">
      <c r="A68" s="53" t="s">
        <v>114</v>
      </c>
      <c r="B68" s="51" t="s">
        <v>115</v>
      </c>
      <c r="C68" s="48" t="s">
        <v>229</v>
      </c>
      <c r="D68" s="49" t="s">
        <v>256</v>
      </c>
      <c r="E68" s="46">
        <v>2230</v>
      </c>
      <c r="F68" s="23">
        <v>15666.2</v>
      </c>
      <c r="G68" s="25" t="str">
        <f>[1]!СумаПрописом(F68)</f>
        <v>П'ятнадцять тисяч шiстсот шiстдесят шiсть гривень 20 копiйок</v>
      </c>
      <c r="H68" s="23"/>
      <c r="I68" s="23" t="s">
        <v>428</v>
      </c>
      <c r="J68" s="45" t="s">
        <v>23</v>
      </c>
      <c r="K68" s="45" t="s">
        <v>29</v>
      </c>
      <c r="L68" s="45"/>
    </row>
    <row r="69" spans="1:12" ht="15.75" x14ac:dyDescent="0.25">
      <c r="A69" s="53" t="s">
        <v>116</v>
      </c>
      <c r="B69" s="51" t="s">
        <v>117</v>
      </c>
      <c r="C69" s="48" t="s">
        <v>228</v>
      </c>
      <c r="D69" s="49" t="s">
        <v>257</v>
      </c>
      <c r="E69" s="46">
        <v>2230</v>
      </c>
      <c r="F69" s="23">
        <v>10500</v>
      </c>
      <c r="G69" s="25" t="str">
        <f>[1]!СумаПрописом(F69)</f>
        <v>Десять тисяч п'ятсот гривень 00 копiйок</v>
      </c>
      <c r="H69" s="23" t="s">
        <v>18</v>
      </c>
      <c r="I69" s="23"/>
      <c r="J69" s="45" t="s">
        <v>23</v>
      </c>
      <c r="K69" s="45" t="s">
        <v>29</v>
      </c>
      <c r="L69" s="45"/>
    </row>
    <row r="70" spans="1:12" ht="31.5" x14ac:dyDescent="0.25">
      <c r="A70" s="46" t="s">
        <v>118</v>
      </c>
      <c r="B70" s="51" t="s">
        <v>119</v>
      </c>
      <c r="C70" s="48" t="s">
        <v>259</v>
      </c>
      <c r="D70" s="49" t="s">
        <v>258</v>
      </c>
      <c r="E70" s="46">
        <v>2230</v>
      </c>
      <c r="F70" s="23">
        <v>4062</v>
      </c>
      <c r="G70" s="25" t="str">
        <f>[1]!СумаПрописом(F70)</f>
        <v>Чотири тисячi шiстдесят двi гривнi 00 копiйок</v>
      </c>
      <c r="H70" s="23"/>
      <c r="I70" s="23" t="s">
        <v>402</v>
      </c>
      <c r="J70" s="45" t="s">
        <v>23</v>
      </c>
      <c r="K70" s="45" t="s">
        <v>29</v>
      </c>
      <c r="L70" s="45"/>
    </row>
    <row r="71" spans="1:12" ht="31.5" x14ac:dyDescent="0.25">
      <c r="A71" s="46" t="s">
        <v>120</v>
      </c>
      <c r="B71" s="51" t="s">
        <v>121</v>
      </c>
      <c r="C71" s="48" t="s">
        <v>230</v>
      </c>
      <c r="D71" s="49" t="s">
        <v>271</v>
      </c>
      <c r="E71" s="46">
        <v>2230</v>
      </c>
      <c r="F71" s="23">
        <v>23760</v>
      </c>
      <c r="G71" s="25" t="str">
        <f>[1]!СумаПрописом(F71)</f>
        <v>Двадцять три тисячi сiмсот шiстдесят гривень 00 копiйок</v>
      </c>
      <c r="H71" s="23" t="s">
        <v>18</v>
      </c>
      <c r="I71" s="23"/>
      <c r="J71" s="45" t="s">
        <v>23</v>
      </c>
      <c r="K71" s="45" t="s">
        <v>29</v>
      </c>
      <c r="L71" s="45"/>
    </row>
    <row r="72" spans="1:12" ht="31.5" x14ac:dyDescent="0.25">
      <c r="A72" s="46" t="s">
        <v>122</v>
      </c>
      <c r="B72" s="51" t="s">
        <v>123</v>
      </c>
      <c r="C72" s="48" t="s">
        <v>261</v>
      </c>
      <c r="D72" s="49" t="s">
        <v>260</v>
      </c>
      <c r="E72" s="46">
        <v>2230</v>
      </c>
      <c r="F72" s="23">
        <v>39780</v>
      </c>
      <c r="G72" s="25" t="str">
        <f>[1]!СумаПрописом(F72)</f>
        <v>Тридцять дев'ять тисяч сiмсот вiсiмдесят гривень 00 копiйок</v>
      </c>
      <c r="H72" s="23" t="s">
        <v>18</v>
      </c>
      <c r="I72" s="23"/>
      <c r="J72" s="45" t="s">
        <v>23</v>
      </c>
      <c r="K72" s="45" t="s">
        <v>29</v>
      </c>
      <c r="L72" s="45"/>
    </row>
    <row r="73" spans="1:12" ht="15.75" x14ac:dyDescent="0.25">
      <c r="A73" s="46"/>
      <c r="B73" s="51"/>
      <c r="C73" s="48" t="s">
        <v>263</v>
      </c>
      <c r="D73" s="49" t="s">
        <v>262</v>
      </c>
      <c r="E73" s="46">
        <v>2230</v>
      </c>
      <c r="F73" s="23">
        <v>15600</v>
      </c>
      <c r="G73" s="25" t="str">
        <f>[1]!СумаПрописом(F73)</f>
        <v>П'ятнадцять тисяч шiстсот гривень 00 копiйок</v>
      </c>
      <c r="H73" s="23" t="s">
        <v>18</v>
      </c>
      <c r="I73" s="23"/>
      <c r="J73" s="45" t="s">
        <v>23</v>
      </c>
      <c r="K73" s="45" t="s">
        <v>29</v>
      </c>
      <c r="L73" s="45"/>
    </row>
    <row r="74" spans="1:12" ht="31.5" x14ac:dyDescent="0.25">
      <c r="A74" s="53" t="s">
        <v>124</v>
      </c>
      <c r="B74" s="51" t="s">
        <v>125</v>
      </c>
      <c r="C74" s="48" t="s">
        <v>231</v>
      </c>
      <c r="D74" s="49" t="s">
        <v>272</v>
      </c>
      <c r="E74" s="46">
        <v>2230</v>
      </c>
      <c r="F74" s="23">
        <v>58850.400000000001</v>
      </c>
      <c r="G74" s="25" t="str">
        <f>[1]!СумаПрописом(F74)</f>
        <v>П'ятдесят вiсiм тисяч вiсiмсот п'ятдесят гривень 40 копiйок</v>
      </c>
      <c r="H74" s="23"/>
      <c r="I74" s="23" t="s">
        <v>208</v>
      </c>
      <c r="J74" s="45" t="s">
        <v>23</v>
      </c>
      <c r="K74" s="45" t="s">
        <v>29</v>
      </c>
      <c r="L74" s="45"/>
    </row>
    <row r="75" spans="1:12" ht="31.5" x14ac:dyDescent="0.25">
      <c r="A75" s="46" t="s">
        <v>126</v>
      </c>
      <c r="B75" s="51" t="s">
        <v>127</v>
      </c>
      <c r="C75" s="48" t="s">
        <v>268</v>
      </c>
      <c r="D75" s="49" t="s">
        <v>267</v>
      </c>
      <c r="E75" s="46">
        <v>2230</v>
      </c>
      <c r="F75" s="23">
        <v>4620</v>
      </c>
      <c r="G75" s="25" t="str">
        <f>[1]!СумаПрописом(F75)</f>
        <v>Чотири тисячi шiстсот двадцять гривень 00 копiйок</v>
      </c>
      <c r="H75" s="23"/>
      <c r="I75" s="23" t="s">
        <v>403</v>
      </c>
      <c r="J75" s="45" t="s">
        <v>23</v>
      </c>
      <c r="K75" s="45" t="s">
        <v>29</v>
      </c>
      <c r="L75" s="45"/>
    </row>
    <row r="76" spans="1:12" ht="31.5" x14ac:dyDescent="0.25">
      <c r="A76" s="46" t="s">
        <v>128</v>
      </c>
      <c r="B76" s="51" t="s">
        <v>129</v>
      </c>
      <c r="C76" s="48" t="s">
        <v>233</v>
      </c>
      <c r="D76" s="49" t="s">
        <v>232</v>
      </c>
      <c r="E76" s="46">
        <v>2230</v>
      </c>
      <c r="F76" s="23">
        <v>500</v>
      </c>
      <c r="G76" s="25" t="str">
        <f>[1]!СумаПрописом(F76)</f>
        <v>П'ятсот гривень 00 копiйок</v>
      </c>
      <c r="H76" s="23"/>
      <c r="I76" s="23" t="s">
        <v>395</v>
      </c>
      <c r="J76" s="45" t="s">
        <v>23</v>
      </c>
      <c r="K76" s="45" t="s">
        <v>29</v>
      </c>
      <c r="L76" s="45"/>
    </row>
    <row r="77" spans="1:12" ht="31.5" x14ac:dyDescent="0.25">
      <c r="A77" s="46" t="s">
        <v>130</v>
      </c>
      <c r="B77" s="51" t="s">
        <v>131</v>
      </c>
      <c r="C77" s="63" t="s">
        <v>240</v>
      </c>
      <c r="D77" s="67" t="s">
        <v>239</v>
      </c>
      <c r="E77" s="46">
        <v>2230</v>
      </c>
      <c r="F77" s="23">
        <f>6821+21636</f>
        <v>28457</v>
      </c>
      <c r="G77" s="25" t="str">
        <f>[1]!СумаПрописом(F77)</f>
        <v>Двадцять вiсiм тисяч чотириста п'ятдесят сiм гривень 00 копiйок</v>
      </c>
      <c r="H77" s="23"/>
      <c r="I77" s="23" t="s">
        <v>427</v>
      </c>
      <c r="J77" s="45" t="s">
        <v>23</v>
      </c>
      <c r="K77" s="45" t="s">
        <v>29</v>
      </c>
      <c r="L77" s="45"/>
    </row>
    <row r="78" spans="1:12" ht="31.5" x14ac:dyDescent="0.25">
      <c r="A78" s="46" t="s">
        <v>132</v>
      </c>
      <c r="B78" s="51" t="s">
        <v>133</v>
      </c>
      <c r="C78" s="48" t="s">
        <v>265</v>
      </c>
      <c r="D78" s="49" t="s">
        <v>264</v>
      </c>
      <c r="E78" s="46">
        <v>2230</v>
      </c>
      <c r="F78" s="23">
        <v>69423</v>
      </c>
      <c r="G78" s="25" t="str">
        <f>[1]!СумаПрописом(F78)</f>
        <v>Шiстдесят дев'ять тисяч чотириста двадцять три гривнi 00 копiйок</v>
      </c>
      <c r="H78" s="23"/>
      <c r="I78" s="23" t="s">
        <v>404</v>
      </c>
      <c r="J78" s="45" t="s">
        <v>23</v>
      </c>
      <c r="K78" s="45" t="s">
        <v>29</v>
      </c>
      <c r="L78" s="45"/>
    </row>
    <row r="79" spans="1:12" ht="31.5" x14ac:dyDescent="0.25">
      <c r="A79" s="46" t="s">
        <v>134</v>
      </c>
      <c r="B79" s="51" t="s">
        <v>135</v>
      </c>
      <c r="C79" s="48" t="s">
        <v>236</v>
      </c>
      <c r="D79" s="49" t="s">
        <v>266</v>
      </c>
      <c r="E79" s="46">
        <v>2230</v>
      </c>
      <c r="F79" s="23">
        <v>2218</v>
      </c>
      <c r="G79" s="25" t="str">
        <f>[1]!СумаПрописом(F79)</f>
        <v>Двi тисячi двiстi вiсiмнадцять гривень 00 копiйок</v>
      </c>
      <c r="H79" s="23"/>
      <c r="I79" s="23" t="s">
        <v>405</v>
      </c>
      <c r="J79" s="45" t="s">
        <v>23</v>
      </c>
      <c r="K79" s="45" t="s">
        <v>29</v>
      </c>
      <c r="L79" s="45"/>
    </row>
    <row r="80" spans="1:12" ht="31.5" x14ac:dyDescent="0.25">
      <c r="A80" s="46" t="s">
        <v>136</v>
      </c>
      <c r="B80" s="51" t="s">
        <v>137</v>
      </c>
      <c r="C80" s="48" t="s">
        <v>235</v>
      </c>
      <c r="D80" s="67" t="s">
        <v>234</v>
      </c>
      <c r="E80" s="46">
        <v>2230</v>
      </c>
      <c r="F80" s="23">
        <v>7160</v>
      </c>
      <c r="G80" s="25" t="str">
        <f>[1]!СумаПрописом(F80)</f>
        <v>Сiм тисяч сто шiстдесят гривень 00 копiйок</v>
      </c>
      <c r="H80" s="23"/>
      <c r="I80" s="23" t="s">
        <v>406</v>
      </c>
      <c r="J80" s="45" t="s">
        <v>23</v>
      </c>
      <c r="K80" s="45" t="s">
        <v>29</v>
      </c>
      <c r="L80" s="45"/>
    </row>
    <row r="81" spans="1:16" ht="31.5" x14ac:dyDescent="0.25">
      <c r="A81" s="46" t="s">
        <v>138</v>
      </c>
      <c r="B81" s="51" t="s">
        <v>139</v>
      </c>
      <c r="C81" s="48" t="s">
        <v>238</v>
      </c>
      <c r="D81" s="67" t="s">
        <v>237</v>
      </c>
      <c r="E81" s="46">
        <v>2230</v>
      </c>
      <c r="F81" s="23">
        <v>8000</v>
      </c>
      <c r="G81" s="25" t="str">
        <f>[1]!СумаПрописом(F81)</f>
        <v>Вiсiм тисяч гривень 00 копiйок</v>
      </c>
      <c r="H81" s="23"/>
      <c r="I81" s="23" t="s">
        <v>197</v>
      </c>
      <c r="J81" s="45" t="s">
        <v>23</v>
      </c>
      <c r="K81" s="45" t="s">
        <v>29</v>
      </c>
      <c r="L81" s="45"/>
    </row>
    <row r="82" spans="1:16" ht="31.5" x14ac:dyDescent="0.25">
      <c r="A82" s="46" t="s">
        <v>140</v>
      </c>
      <c r="B82" s="51" t="s">
        <v>141</v>
      </c>
      <c r="C82" s="48" t="s">
        <v>241</v>
      </c>
      <c r="D82" s="67" t="s">
        <v>242</v>
      </c>
      <c r="E82" s="46">
        <v>2230</v>
      </c>
      <c r="F82" s="23">
        <v>1547.7</v>
      </c>
      <c r="G82" s="25" t="str">
        <f>[1]!СумаПрописом(F82)</f>
        <v>Одна тисяча п'ятсот сорок сiм гривень 70 копiйок</v>
      </c>
      <c r="H82" s="23"/>
      <c r="I82" s="23" t="s">
        <v>407</v>
      </c>
      <c r="J82" s="45" t="s">
        <v>23</v>
      </c>
      <c r="K82" s="45" t="s">
        <v>29</v>
      </c>
      <c r="L82" s="45"/>
      <c r="N82" s="37"/>
      <c r="P82" s="37"/>
    </row>
    <row r="83" spans="1:16" ht="31.5" x14ac:dyDescent="0.25">
      <c r="A83" s="46" t="s">
        <v>142</v>
      </c>
      <c r="B83" s="66" t="s">
        <v>143</v>
      </c>
      <c r="C83" s="63" t="s">
        <v>214</v>
      </c>
      <c r="D83" s="49" t="s">
        <v>213</v>
      </c>
      <c r="E83" s="46">
        <v>2240</v>
      </c>
      <c r="F83" s="24">
        <v>8079.36</v>
      </c>
      <c r="G83" s="25" t="str">
        <f>[1]!СумаПрописом(F83)</f>
        <v>Вiсiм тисяч сiмдесят дев'ять гривень 36 копiйок</v>
      </c>
      <c r="H83" s="23" t="s">
        <v>18</v>
      </c>
      <c r="I83" s="25"/>
      <c r="J83" s="45" t="s">
        <v>23</v>
      </c>
      <c r="K83" s="45" t="s">
        <v>29</v>
      </c>
      <c r="L83" s="45"/>
    </row>
    <row r="84" spans="1:16" ht="47.25" x14ac:dyDescent="0.25">
      <c r="A84" s="46" t="s">
        <v>144</v>
      </c>
      <c r="B84" s="68" t="s">
        <v>191</v>
      </c>
      <c r="C84" s="48" t="s">
        <v>274</v>
      </c>
      <c r="D84" s="49" t="s">
        <v>273</v>
      </c>
      <c r="E84" s="46">
        <v>2240</v>
      </c>
      <c r="F84" s="23">
        <f>21996+25993.92</f>
        <v>47989.919999999998</v>
      </c>
      <c r="G84" s="25" t="str">
        <f>[1]!СумаПрописом(F84)</f>
        <v>Сорок сiм тисяч дев'ятсот вiсiмдесят дев'ять гривень 92 копiйки</v>
      </c>
      <c r="H84" s="23" t="s">
        <v>408</v>
      </c>
      <c r="I84" s="23" t="s">
        <v>409</v>
      </c>
      <c r="J84" s="45" t="s">
        <v>23</v>
      </c>
      <c r="K84" s="45" t="s">
        <v>29</v>
      </c>
      <c r="L84" s="45"/>
    </row>
    <row r="85" spans="1:16" ht="31.5" x14ac:dyDescent="0.25">
      <c r="A85" s="46" t="s">
        <v>166</v>
      </c>
      <c r="B85" s="68" t="s">
        <v>167</v>
      </c>
      <c r="C85" s="48" t="s">
        <v>247</v>
      </c>
      <c r="D85" s="49" t="s">
        <v>275</v>
      </c>
      <c r="E85" s="46">
        <v>2240</v>
      </c>
      <c r="F85" s="23">
        <f>1800+2160</f>
        <v>3960</v>
      </c>
      <c r="G85" s="25" t="str">
        <f>[1]!СумаПрописом(F85)</f>
        <v>Три тисячi дев'ятсот шiстдесят гривень 00 копiйок</v>
      </c>
      <c r="H85" s="23"/>
      <c r="I85" s="23"/>
      <c r="J85" s="45"/>
      <c r="K85" s="45" t="s">
        <v>29</v>
      </c>
      <c r="L85" s="45"/>
    </row>
    <row r="86" spans="1:16" ht="31.5" x14ac:dyDescent="0.25">
      <c r="A86" s="46" t="s">
        <v>145</v>
      </c>
      <c r="B86" s="49" t="s">
        <v>146</v>
      </c>
      <c r="C86" s="48" t="s">
        <v>277</v>
      </c>
      <c r="D86" s="49" t="s">
        <v>276</v>
      </c>
      <c r="E86" s="46">
        <v>2240</v>
      </c>
      <c r="F86" s="23">
        <v>11746.14</v>
      </c>
      <c r="G86" s="25" t="str">
        <f>[1]!СумаПрописом(F86)</f>
        <v>Одинадцять тисяч сiмсот сорок шiсть гривень 14 копiйок</v>
      </c>
      <c r="H86" s="23"/>
      <c r="I86" s="23" t="s">
        <v>206</v>
      </c>
      <c r="J86" s="45" t="s">
        <v>23</v>
      </c>
      <c r="K86" s="45" t="s">
        <v>29</v>
      </c>
      <c r="L86" s="45"/>
    </row>
    <row r="87" spans="1:16" ht="31.5" x14ac:dyDescent="0.25">
      <c r="A87" s="46"/>
      <c r="B87" s="49"/>
      <c r="C87" s="48" t="s">
        <v>353</v>
      </c>
      <c r="D87" s="49" t="s">
        <v>352</v>
      </c>
      <c r="E87" s="46">
        <v>2240</v>
      </c>
      <c r="F87" s="23">
        <v>1000</v>
      </c>
      <c r="G87" s="25" t="str">
        <f>[1]!СумаПрописом(F87)</f>
        <v>Одна тисяча гривень 00 копiйок</v>
      </c>
      <c r="H87" s="23" t="s">
        <v>18</v>
      </c>
      <c r="I87" s="23"/>
      <c r="J87" s="45"/>
      <c r="K87" s="45" t="s">
        <v>29</v>
      </c>
      <c r="L87" s="45"/>
      <c r="N87" s="37"/>
    </row>
    <row r="88" spans="1:16" ht="31.5" x14ac:dyDescent="0.25">
      <c r="A88" s="46" t="s">
        <v>147</v>
      </c>
      <c r="B88" s="66" t="s">
        <v>148</v>
      </c>
      <c r="C88" s="63" t="s">
        <v>220</v>
      </c>
      <c r="D88" s="49" t="s">
        <v>287</v>
      </c>
      <c r="E88" s="46">
        <v>2240</v>
      </c>
      <c r="F88" s="23">
        <v>25000</v>
      </c>
      <c r="G88" s="25" t="str">
        <f>[1]!СумаПрописом(F88)</f>
        <v>Двадцять п'ять тисяч гривень 00 копiйок</v>
      </c>
      <c r="H88" s="23"/>
      <c r="I88" s="23" t="s">
        <v>425</v>
      </c>
      <c r="J88" s="45"/>
      <c r="K88" s="45" t="s">
        <v>29</v>
      </c>
      <c r="L88" s="45"/>
    </row>
    <row r="89" spans="1:16" ht="31.5" x14ac:dyDescent="0.25">
      <c r="A89" s="46" t="s">
        <v>149</v>
      </c>
      <c r="B89" s="49" t="s">
        <v>150</v>
      </c>
      <c r="C89" s="48" t="s">
        <v>279</v>
      </c>
      <c r="D89" s="49" t="s">
        <v>278</v>
      </c>
      <c r="E89" s="46">
        <v>2240</v>
      </c>
      <c r="F89" s="23">
        <v>6600</v>
      </c>
      <c r="G89" s="25" t="str">
        <f>[1]!СумаПрописом(F89)</f>
        <v>Шiсть тисяч шiстсот гривень 00 копiйок</v>
      </c>
      <c r="H89" s="23" t="s">
        <v>18</v>
      </c>
      <c r="I89" s="25"/>
      <c r="J89" s="45" t="s">
        <v>23</v>
      </c>
      <c r="K89" s="45" t="s">
        <v>29</v>
      </c>
      <c r="L89" s="45"/>
    </row>
    <row r="90" spans="1:16" ht="31.5" x14ac:dyDescent="0.25">
      <c r="A90" s="46" t="s">
        <v>190</v>
      </c>
      <c r="B90" s="69" t="s">
        <v>189</v>
      </c>
      <c r="C90" s="48" t="s">
        <v>355</v>
      </c>
      <c r="D90" s="49" t="s">
        <v>354</v>
      </c>
      <c r="E90" s="46">
        <v>2240</v>
      </c>
      <c r="F90" s="23">
        <f>16.32+960</f>
        <v>976.32</v>
      </c>
      <c r="G90" s="25" t="str">
        <f>[1]!СумаПрописом(F90)</f>
        <v>Дев'ятсот сiмдесят шiсть гривень 32 копiйки</v>
      </c>
      <c r="H90" s="23" t="s">
        <v>18</v>
      </c>
      <c r="I90" s="25"/>
      <c r="J90" s="45" t="s">
        <v>23</v>
      </c>
      <c r="K90" s="45" t="s">
        <v>94</v>
      </c>
      <c r="L90" s="45"/>
    </row>
    <row r="91" spans="1:16" ht="15.75" x14ac:dyDescent="0.25">
      <c r="A91" s="46" t="s">
        <v>187</v>
      </c>
      <c r="B91" s="69" t="s">
        <v>188</v>
      </c>
      <c r="C91" s="48" t="s">
        <v>359</v>
      </c>
      <c r="D91" s="49" t="s">
        <v>358</v>
      </c>
      <c r="E91" s="46">
        <v>2240</v>
      </c>
      <c r="F91" s="23">
        <v>1360.02</v>
      </c>
      <c r="G91" s="25" t="str">
        <f>[1]!СумаПрописом(F91)</f>
        <v>Одна тисяча триста шiстдесят гривень 02 копiйки</v>
      </c>
      <c r="H91" s="23" t="s">
        <v>18</v>
      </c>
      <c r="I91" s="23"/>
      <c r="J91" s="45" t="s">
        <v>23</v>
      </c>
      <c r="K91" s="45" t="s">
        <v>94</v>
      </c>
      <c r="L91" s="45"/>
    </row>
    <row r="92" spans="1:16" ht="31.5" x14ac:dyDescent="0.25">
      <c r="A92" s="46"/>
      <c r="B92" s="69"/>
      <c r="C92" s="48" t="s">
        <v>357</v>
      </c>
      <c r="D92" s="49" t="s">
        <v>356</v>
      </c>
      <c r="E92" s="46">
        <v>2240</v>
      </c>
      <c r="F92" s="23">
        <v>550.79999999999995</v>
      </c>
      <c r="G92" s="25" t="str">
        <f>[1]!СумаПрописом(F92)</f>
        <v>П'ятсот п'ятдесят гривень 80 копiйок</v>
      </c>
      <c r="H92" s="23" t="s">
        <v>18</v>
      </c>
      <c r="I92" s="23"/>
      <c r="J92" s="45" t="s">
        <v>23</v>
      </c>
      <c r="K92" s="45" t="s">
        <v>94</v>
      </c>
      <c r="L92" s="45"/>
    </row>
    <row r="93" spans="1:16" ht="31.5" x14ac:dyDescent="0.25">
      <c r="A93" s="46" t="s">
        <v>151</v>
      </c>
      <c r="B93" s="70" t="s">
        <v>152</v>
      </c>
      <c r="C93" s="48" t="s">
        <v>361</v>
      </c>
      <c r="D93" s="49" t="s">
        <v>360</v>
      </c>
      <c r="E93" s="46">
        <v>2240</v>
      </c>
      <c r="F93" s="23">
        <v>9000</v>
      </c>
      <c r="G93" s="25" t="str">
        <f>[1]!СумаПрописом(F93)</f>
        <v>Дев'ять тисяч гривень 00 копiйок</v>
      </c>
      <c r="H93" s="23" t="s">
        <v>18</v>
      </c>
      <c r="I93" s="23"/>
      <c r="J93" s="45" t="s">
        <v>23</v>
      </c>
      <c r="K93" s="45" t="s">
        <v>29</v>
      </c>
      <c r="L93" s="45"/>
    </row>
    <row r="94" spans="1:16" ht="31.5" x14ac:dyDescent="0.25">
      <c r="A94" s="46" t="s">
        <v>153</v>
      </c>
      <c r="B94" s="68" t="s">
        <v>154</v>
      </c>
      <c r="C94" s="63" t="s">
        <v>217</v>
      </c>
      <c r="D94" s="49" t="s">
        <v>362</v>
      </c>
      <c r="E94" s="46">
        <v>2240</v>
      </c>
      <c r="F94" s="23">
        <v>30000</v>
      </c>
      <c r="G94" s="25" t="str">
        <f>[1]!СумаПрописом(F94)</f>
        <v>Тридцять тисяч гривень 00 копiйок</v>
      </c>
      <c r="H94" s="23" t="s">
        <v>18</v>
      </c>
      <c r="I94" s="23"/>
      <c r="J94" s="45" t="s">
        <v>23</v>
      </c>
      <c r="K94" s="45" t="s">
        <v>97</v>
      </c>
      <c r="L94" s="45"/>
    </row>
    <row r="95" spans="1:16" ht="27" customHeight="1" x14ac:dyDescent="0.25">
      <c r="A95" s="46"/>
      <c r="B95" s="68"/>
      <c r="C95" s="50" t="s">
        <v>388</v>
      </c>
      <c r="D95" s="50" t="s">
        <v>387</v>
      </c>
      <c r="E95" s="46">
        <v>2240</v>
      </c>
      <c r="F95" s="23">
        <v>732</v>
      </c>
      <c r="G95" s="25" t="str">
        <f>[1]!СумаПрописом(F95)</f>
        <v>Сiмсот тридцять двi гривнi 00 копiйок</v>
      </c>
      <c r="H95" s="23" t="s">
        <v>18</v>
      </c>
      <c r="I95" s="23"/>
      <c r="J95" s="45"/>
      <c r="K95" s="45" t="s">
        <v>27</v>
      </c>
      <c r="L95" s="45"/>
    </row>
    <row r="96" spans="1:16" ht="31.5" x14ac:dyDescent="0.25">
      <c r="A96" s="46" t="s">
        <v>176</v>
      </c>
      <c r="B96" s="71" t="s">
        <v>192</v>
      </c>
      <c r="C96" s="72" t="s">
        <v>384</v>
      </c>
      <c r="D96" s="73" t="s">
        <v>383</v>
      </c>
      <c r="E96" s="74">
        <v>2240</v>
      </c>
      <c r="F96" s="23">
        <v>10000</v>
      </c>
      <c r="G96" s="25" t="str">
        <f>[1]!СумаПрописом(F96)</f>
        <v>Десять тисяч гривень 00 копiйок</v>
      </c>
      <c r="H96" s="23" t="s">
        <v>18</v>
      </c>
      <c r="I96" s="23"/>
      <c r="J96" s="45" t="s">
        <v>23</v>
      </c>
      <c r="K96" s="45" t="s">
        <v>29</v>
      </c>
      <c r="L96" s="45"/>
    </row>
    <row r="97" spans="1:15" ht="31.5" x14ac:dyDescent="0.25">
      <c r="A97" s="46" t="s">
        <v>155</v>
      </c>
      <c r="B97" s="49" t="s">
        <v>156</v>
      </c>
      <c r="C97" s="48" t="s">
        <v>364</v>
      </c>
      <c r="D97" s="49" t="s">
        <v>363</v>
      </c>
      <c r="E97" s="46">
        <v>2240</v>
      </c>
      <c r="F97" s="23">
        <v>7660.8</v>
      </c>
      <c r="G97" s="25" t="str">
        <f>[1]!СумаПрописом(F97)</f>
        <v>Сiм тисяч шiстсот шiстдесят гривень 80 копiйок</v>
      </c>
      <c r="H97" s="23"/>
      <c r="I97" s="23" t="s">
        <v>203</v>
      </c>
      <c r="J97" s="45" t="s">
        <v>23</v>
      </c>
      <c r="K97" s="45" t="s">
        <v>29</v>
      </c>
      <c r="L97" s="45"/>
    </row>
    <row r="98" spans="1:15" ht="15.75" x14ac:dyDescent="0.25">
      <c r="A98" s="46" t="s">
        <v>185</v>
      </c>
      <c r="B98" s="49" t="s">
        <v>186</v>
      </c>
      <c r="C98" s="48" t="s">
        <v>218</v>
      </c>
      <c r="D98" s="49" t="s">
        <v>365</v>
      </c>
      <c r="E98" s="46">
        <v>2240</v>
      </c>
      <c r="F98" s="23">
        <v>6122.64</v>
      </c>
      <c r="G98" s="25" t="str">
        <f>[1]!СумаПрописом(F98)</f>
        <v>Шiсть тисяч сто двадцять двi гривнi 64 копiйки</v>
      </c>
      <c r="H98" s="23" t="s">
        <v>18</v>
      </c>
      <c r="I98" s="23"/>
      <c r="J98" s="45" t="s">
        <v>23</v>
      </c>
      <c r="K98" s="45" t="s">
        <v>94</v>
      </c>
      <c r="L98" s="45"/>
    </row>
    <row r="99" spans="1:15" ht="27" customHeight="1" x14ac:dyDescent="0.25">
      <c r="A99" s="46" t="s">
        <v>185</v>
      </c>
      <c r="B99" s="49" t="s">
        <v>413</v>
      </c>
      <c r="C99" s="54" t="s">
        <v>411</v>
      </c>
      <c r="D99" s="49" t="s">
        <v>412</v>
      </c>
      <c r="E99" s="46">
        <v>2240</v>
      </c>
      <c r="F99" s="23">
        <v>2000</v>
      </c>
      <c r="G99" s="25" t="str">
        <f>[1]!СумаПрописом(F99)</f>
        <v>Двi тисячi гривень 00 копiйок</v>
      </c>
      <c r="H99" s="23" t="s">
        <v>18</v>
      </c>
      <c r="I99" s="23"/>
      <c r="J99" s="45"/>
      <c r="K99" s="45" t="s">
        <v>32</v>
      </c>
      <c r="L99" s="45"/>
    </row>
    <row r="100" spans="1:15" ht="31.5" x14ac:dyDescent="0.25">
      <c r="A100" s="46" t="s">
        <v>204</v>
      </c>
      <c r="B100" s="49" t="s">
        <v>205</v>
      </c>
      <c r="C100" s="63" t="s">
        <v>219</v>
      </c>
      <c r="D100" s="49" t="s">
        <v>280</v>
      </c>
      <c r="E100" s="46">
        <v>2240</v>
      </c>
      <c r="F100" s="23">
        <v>2060</v>
      </c>
      <c r="G100" s="25" t="str">
        <f>[1]!СумаПрописом(F100)</f>
        <v>Двi тисячi шiстдесят гривень 00 копiйок</v>
      </c>
      <c r="H100" s="23" t="s">
        <v>18</v>
      </c>
      <c r="I100" s="23"/>
      <c r="J100" s="45" t="s">
        <v>23</v>
      </c>
      <c r="K100" s="45" t="s">
        <v>29</v>
      </c>
      <c r="L100" s="45"/>
      <c r="M100" s="37"/>
    </row>
    <row r="101" spans="1:15" ht="47.25" x14ac:dyDescent="0.25">
      <c r="A101" s="46" t="s">
        <v>393</v>
      </c>
      <c r="B101" s="49" t="s">
        <v>394</v>
      </c>
      <c r="C101" s="63" t="s">
        <v>216</v>
      </c>
      <c r="D101" s="67" t="s">
        <v>215</v>
      </c>
      <c r="E101" s="46">
        <v>2240</v>
      </c>
      <c r="F101" s="23">
        <v>6912</v>
      </c>
      <c r="G101" s="25" t="str">
        <f>[1]!СумаПрописом(F101)</f>
        <v>Шiсть тисяч дев'ятсот дванадцять гривень 00 копiйок</v>
      </c>
      <c r="H101" s="23" t="s">
        <v>18</v>
      </c>
      <c r="I101" s="23"/>
      <c r="J101" s="45"/>
      <c r="K101" s="45" t="s">
        <v>29</v>
      </c>
      <c r="L101" s="45"/>
      <c r="M101" s="37"/>
    </row>
    <row r="102" spans="1:15" ht="15.75" x14ac:dyDescent="0.25">
      <c r="A102" s="46" t="s">
        <v>157</v>
      </c>
      <c r="B102" s="70" t="s">
        <v>158</v>
      </c>
      <c r="C102" s="48" t="s">
        <v>367</v>
      </c>
      <c r="D102" s="49" t="s">
        <v>366</v>
      </c>
      <c r="E102" s="46">
        <v>2240</v>
      </c>
      <c r="F102" s="23">
        <v>2500</v>
      </c>
      <c r="G102" s="25" t="str">
        <f>[1]!СумаПрописом(F102)</f>
        <v>Двi тисячi п'ятсот гривень 00 копiйок</v>
      </c>
      <c r="H102" s="23" t="s">
        <v>18</v>
      </c>
      <c r="I102" s="23"/>
      <c r="J102" s="45" t="s">
        <v>23</v>
      </c>
      <c r="K102" s="45" t="s">
        <v>410</v>
      </c>
      <c r="L102" s="45"/>
      <c r="M102" s="37"/>
      <c r="O102" s="37"/>
    </row>
    <row r="103" spans="1:15" ht="73.5" customHeight="1" x14ac:dyDescent="0.25">
      <c r="A103" s="46" t="s">
        <v>162</v>
      </c>
      <c r="B103" s="66" t="s">
        <v>163</v>
      </c>
      <c r="C103" s="48" t="s">
        <v>369</v>
      </c>
      <c r="D103" s="49" t="s">
        <v>368</v>
      </c>
      <c r="E103" s="46">
        <v>2271</v>
      </c>
      <c r="F103" s="24">
        <v>169520.62</v>
      </c>
      <c r="G103" s="25" t="str">
        <f>[1]!СумаПрописом(F103)</f>
        <v>Сто шiстдесят дев'ять тисяч п'ятсот двадцять гривень 62 копiйки</v>
      </c>
      <c r="H103" s="24"/>
      <c r="I103" s="23" t="s">
        <v>385</v>
      </c>
      <c r="J103" s="45" t="s">
        <v>23</v>
      </c>
      <c r="K103" s="45" t="s">
        <v>29</v>
      </c>
      <c r="L103" s="111" t="s">
        <v>169</v>
      </c>
      <c r="M103" s="37"/>
    </row>
    <row r="104" spans="1:15" ht="44.25" customHeight="1" x14ac:dyDescent="0.25">
      <c r="A104" s="46" t="s">
        <v>164</v>
      </c>
      <c r="B104" s="66" t="s">
        <v>165</v>
      </c>
      <c r="C104" s="48" t="s">
        <v>371</v>
      </c>
      <c r="D104" s="49" t="s">
        <v>370</v>
      </c>
      <c r="E104" s="46">
        <v>2273</v>
      </c>
      <c r="F104" s="24">
        <v>42474.14</v>
      </c>
      <c r="G104" s="25" t="str">
        <f>[1]!СумаПрописом(F104)</f>
        <v>Сорок двi тисячi чотириста сiмдесят чотири гривнi 14 копiйок</v>
      </c>
      <c r="H104" s="24"/>
      <c r="I104" s="23" t="s">
        <v>386</v>
      </c>
      <c r="J104" s="45"/>
      <c r="K104" s="45" t="s">
        <v>29</v>
      </c>
      <c r="L104" s="112"/>
    </row>
    <row r="105" spans="1:15" ht="31.5" x14ac:dyDescent="0.25">
      <c r="A105" s="46" t="s">
        <v>193</v>
      </c>
      <c r="B105" s="75" t="s">
        <v>194</v>
      </c>
      <c r="C105" s="48" t="s">
        <v>221</v>
      </c>
      <c r="D105" s="49" t="s">
        <v>372</v>
      </c>
      <c r="E105" s="46">
        <v>2272</v>
      </c>
      <c r="F105" s="24">
        <v>60000</v>
      </c>
      <c r="G105" s="25" t="str">
        <f>[1]!СумаПрописом(F105)</f>
        <v>Шiстдесят тисяч гривень 00 копiйок</v>
      </c>
      <c r="H105" s="24"/>
      <c r="I105" s="23" t="s">
        <v>396</v>
      </c>
      <c r="J105" s="45"/>
      <c r="K105" s="45" t="s">
        <v>29</v>
      </c>
      <c r="L105" s="76"/>
    </row>
    <row r="106" spans="1:15" ht="15.75" x14ac:dyDescent="0.25">
      <c r="A106" s="46" t="s">
        <v>159</v>
      </c>
      <c r="B106" s="69" t="s">
        <v>160</v>
      </c>
      <c r="C106" s="48" t="s">
        <v>374</v>
      </c>
      <c r="D106" s="49" t="s">
        <v>373</v>
      </c>
      <c r="E106" s="46">
        <v>2282</v>
      </c>
      <c r="F106" s="24">
        <v>2000</v>
      </c>
      <c r="G106" s="25" t="str">
        <f>[1]!СумаПрописом(F106)</f>
        <v>Двi тисячi гривень 00 копiйок</v>
      </c>
      <c r="H106" s="23" t="s">
        <v>18</v>
      </c>
      <c r="I106" s="25"/>
      <c r="J106" s="45" t="s">
        <v>23</v>
      </c>
      <c r="K106" s="45" t="s">
        <v>32</v>
      </c>
      <c r="L106" s="45"/>
    </row>
    <row r="107" spans="1:15" ht="15.75" x14ac:dyDescent="0.25">
      <c r="A107" s="77"/>
      <c r="B107" s="78"/>
      <c r="C107" s="79"/>
      <c r="D107" s="79"/>
      <c r="E107" s="80"/>
      <c r="F107" s="81"/>
      <c r="G107" s="81"/>
      <c r="H107" s="81"/>
      <c r="I107" s="81"/>
      <c r="J107" s="82"/>
      <c r="K107" s="83"/>
      <c r="L107" s="83"/>
    </row>
    <row r="108" spans="1:15" ht="15.75" x14ac:dyDescent="0.25">
      <c r="A108" s="77"/>
      <c r="B108" s="78"/>
      <c r="C108" s="79"/>
      <c r="D108" s="79"/>
      <c r="E108" s="80"/>
      <c r="F108" s="81"/>
      <c r="G108" s="81"/>
      <c r="H108" s="81"/>
      <c r="I108" s="81"/>
      <c r="J108" s="82"/>
      <c r="K108" s="83"/>
      <c r="L108" s="83"/>
    </row>
    <row r="109" spans="1:15" ht="12.75" customHeight="1" x14ac:dyDescent="0.2">
      <c r="A109" s="84"/>
      <c r="B109" s="85"/>
      <c r="C109" s="86"/>
      <c r="D109" s="86"/>
      <c r="E109" s="85"/>
      <c r="F109" s="81"/>
      <c r="G109" s="81"/>
      <c r="H109" s="81"/>
      <c r="I109" s="81"/>
      <c r="J109" s="83"/>
      <c r="K109" s="83"/>
      <c r="L109" s="83"/>
    </row>
    <row r="110" spans="1:15" ht="15.75" x14ac:dyDescent="0.25">
      <c r="A110" s="113" t="s">
        <v>15</v>
      </c>
      <c r="B110" s="114"/>
      <c r="C110" s="87"/>
      <c r="D110" s="87"/>
      <c r="E110" s="88"/>
      <c r="F110" s="89"/>
      <c r="G110" s="89"/>
      <c r="H110" s="89"/>
      <c r="I110" s="89"/>
      <c r="J110" s="90" t="s">
        <v>5</v>
      </c>
      <c r="K110" s="90"/>
      <c r="L110" s="91"/>
    </row>
    <row r="111" spans="1:15" ht="16.5" x14ac:dyDescent="0.25">
      <c r="A111" s="92"/>
      <c r="B111" s="93"/>
      <c r="C111" s="93"/>
      <c r="D111" s="93"/>
      <c r="E111" s="94" t="s">
        <v>16</v>
      </c>
      <c r="F111" s="95"/>
      <c r="G111" s="95"/>
      <c r="H111" s="95"/>
      <c r="I111" s="95"/>
      <c r="J111" s="106" t="s">
        <v>17</v>
      </c>
      <c r="K111" s="106"/>
      <c r="L111" s="39"/>
    </row>
    <row r="112" spans="1:15" ht="21" customHeight="1" x14ac:dyDescent="0.25">
      <c r="A112" s="92"/>
      <c r="B112" s="93"/>
      <c r="C112" s="93"/>
      <c r="D112" s="93"/>
      <c r="E112" s="96"/>
      <c r="F112" s="97"/>
      <c r="G112" s="97"/>
      <c r="H112" s="97"/>
      <c r="I112" s="97"/>
      <c r="J112" s="98"/>
      <c r="K112" s="98"/>
      <c r="L112" s="39"/>
    </row>
    <row r="113" spans="1:12" ht="15.75" x14ac:dyDescent="0.25">
      <c r="A113" s="107" t="s">
        <v>7</v>
      </c>
      <c r="B113" s="107"/>
      <c r="C113" s="99"/>
      <c r="D113" s="99"/>
      <c r="E113" s="88"/>
      <c r="F113" s="89"/>
      <c r="G113" s="89"/>
      <c r="H113" s="89"/>
      <c r="I113" s="89"/>
      <c r="J113" s="90" t="s">
        <v>168</v>
      </c>
      <c r="K113" s="90"/>
      <c r="L113" s="39"/>
    </row>
    <row r="114" spans="1:12" ht="15" x14ac:dyDescent="0.2">
      <c r="A114" s="100"/>
      <c r="B114" s="101"/>
      <c r="C114" s="101"/>
      <c r="D114" s="101"/>
      <c r="E114" s="94" t="s">
        <v>16</v>
      </c>
      <c r="F114" s="95"/>
      <c r="G114" s="95"/>
      <c r="H114" s="95"/>
      <c r="I114" s="95"/>
      <c r="J114" s="106" t="s">
        <v>17</v>
      </c>
      <c r="K114" s="106"/>
      <c r="L114" s="39"/>
    </row>
    <row r="115" spans="1:12" ht="15.75" x14ac:dyDescent="0.25">
      <c r="A115" s="98"/>
      <c r="B115" s="96"/>
      <c r="C115" s="96"/>
      <c r="D115" s="96"/>
      <c r="E115" s="96"/>
      <c r="F115" s="97"/>
      <c r="G115" s="97"/>
      <c r="H115" s="97"/>
      <c r="I115" s="97"/>
      <c r="J115" s="98"/>
      <c r="K115" s="98"/>
      <c r="L115" s="39"/>
    </row>
    <row r="116" spans="1:12" x14ac:dyDescent="0.2">
      <c r="A116" s="39"/>
      <c r="B116" s="102"/>
      <c r="C116" s="102"/>
      <c r="D116" s="102"/>
      <c r="E116" s="102"/>
      <c r="F116" s="95"/>
      <c r="G116" s="95"/>
      <c r="H116" s="95"/>
      <c r="I116" s="95"/>
      <c r="J116" s="39"/>
      <c r="K116" s="39"/>
      <c r="L116" s="39"/>
    </row>
    <row r="117" spans="1:12" x14ac:dyDescent="0.2">
      <c r="A117" s="39"/>
      <c r="B117" s="102"/>
      <c r="C117" s="102"/>
      <c r="D117" s="102"/>
      <c r="E117" s="102"/>
      <c r="F117" s="95"/>
      <c r="G117" s="95"/>
      <c r="H117" s="95"/>
      <c r="I117" s="95"/>
      <c r="J117" s="39"/>
      <c r="K117" s="39"/>
      <c r="L117" s="39"/>
    </row>
    <row r="118" spans="1:12" x14ac:dyDescent="0.2">
      <c r="A118" s="39"/>
      <c r="B118" s="102"/>
      <c r="C118" s="102"/>
      <c r="D118" s="102"/>
      <c r="E118" s="102"/>
      <c r="F118" s="95"/>
      <c r="G118" s="95"/>
      <c r="H118" s="95"/>
      <c r="I118" s="95"/>
      <c r="J118" s="39"/>
      <c r="K118" s="39"/>
      <c r="L118" s="39"/>
    </row>
    <row r="119" spans="1:12" x14ac:dyDescent="0.2">
      <c r="A119" s="39"/>
      <c r="B119" s="102"/>
      <c r="C119" s="102"/>
      <c r="D119" s="102"/>
      <c r="E119" s="102"/>
      <c r="F119" s="95"/>
      <c r="G119" s="95"/>
      <c r="H119" s="95"/>
      <c r="I119" s="95"/>
      <c r="J119" s="39"/>
      <c r="K119" s="39"/>
      <c r="L119" s="39"/>
    </row>
    <row r="120" spans="1:12" x14ac:dyDescent="0.2">
      <c r="A120" s="39"/>
      <c r="B120" s="102"/>
      <c r="C120" s="102"/>
      <c r="D120" s="102"/>
      <c r="E120" s="102"/>
      <c r="F120" s="95"/>
      <c r="G120" s="95"/>
      <c r="H120" s="95"/>
      <c r="I120" s="95"/>
      <c r="J120" s="39"/>
      <c r="K120" s="39"/>
      <c r="L120" s="39"/>
    </row>
    <row r="121" spans="1:12" x14ac:dyDescent="0.2">
      <c r="A121" s="39"/>
      <c r="B121" s="102"/>
      <c r="C121" s="102"/>
      <c r="D121" s="102"/>
      <c r="E121" s="102"/>
      <c r="F121" s="95"/>
      <c r="G121" s="95"/>
      <c r="H121" s="95"/>
      <c r="I121" s="95"/>
      <c r="J121" s="39"/>
      <c r="K121" s="39"/>
      <c r="L121" s="39"/>
    </row>
    <row r="122" spans="1:12" x14ac:dyDescent="0.2">
      <c r="A122" s="39"/>
      <c r="B122" s="102"/>
      <c r="C122" s="102"/>
      <c r="D122" s="102"/>
      <c r="E122" s="102"/>
      <c r="F122" s="95"/>
      <c r="G122" s="95"/>
      <c r="H122" s="95"/>
      <c r="I122" s="95"/>
      <c r="J122" s="39"/>
      <c r="K122" s="39"/>
      <c r="L122" s="39"/>
    </row>
    <row r="123" spans="1:12" x14ac:dyDescent="0.2">
      <c r="A123" s="39"/>
      <c r="B123" s="102"/>
      <c r="C123" s="102"/>
      <c r="D123" s="102"/>
      <c r="E123" s="102"/>
      <c r="F123" s="95"/>
      <c r="G123" s="95"/>
      <c r="H123" s="95"/>
      <c r="I123" s="95"/>
      <c r="J123" s="39"/>
      <c r="K123" s="39"/>
      <c r="L123" s="39"/>
    </row>
    <row r="124" spans="1:12" x14ac:dyDescent="0.2">
      <c r="A124" s="39"/>
      <c r="B124" s="102"/>
      <c r="C124" s="102"/>
      <c r="D124" s="102"/>
      <c r="E124" s="102"/>
      <c r="F124" s="95"/>
      <c r="G124" s="95"/>
      <c r="H124" s="95"/>
      <c r="I124" s="95"/>
      <c r="J124" s="39"/>
      <c r="K124" s="39"/>
      <c r="L124" s="39"/>
    </row>
    <row r="125" spans="1:12" x14ac:dyDescent="0.2">
      <c r="A125" s="39"/>
      <c r="B125" s="102"/>
      <c r="C125" s="102"/>
      <c r="D125" s="102"/>
      <c r="E125" s="102"/>
      <c r="F125" s="95"/>
      <c r="G125" s="95"/>
      <c r="H125" s="95"/>
      <c r="I125" s="95"/>
      <c r="J125" s="39"/>
      <c r="K125" s="39"/>
      <c r="L125" s="39"/>
    </row>
    <row r="126" spans="1:12" x14ac:dyDescent="0.2">
      <c r="A126" s="39"/>
      <c r="B126" s="102"/>
      <c r="C126" s="102"/>
      <c r="D126" s="102"/>
      <c r="E126" s="102"/>
      <c r="F126" s="103"/>
      <c r="G126" s="103"/>
      <c r="H126" s="103"/>
      <c r="I126" s="103"/>
      <c r="J126" s="39"/>
      <c r="K126" s="39"/>
      <c r="L126" s="39"/>
    </row>
    <row r="127" spans="1:12" x14ac:dyDescent="0.2">
      <c r="A127" s="39"/>
      <c r="B127" s="102"/>
      <c r="C127" s="102"/>
      <c r="D127" s="102"/>
      <c r="E127" s="102"/>
      <c r="F127" s="103"/>
      <c r="G127" s="103"/>
      <c r="H127" s="103"/>
      <c r="I127" s="103"/>
      <c r="J127" s="39"/>
      <c r="K127" s="39"/>
      <c r="L127" s="39"/>
    </row>
    <row r="128" spans="1:12" x14ac:dyDescent="0.2">
      <c r="A128" s="39"/>
      <c r="B128" s="102"/>
      <c r="C128" s="102"/>
      <c r="D128" s="102"/>
      <c r="E128" s="102"/>
      <c r="F128" s="103"/>
      <c r="G128" s="103"/>
      <c r="H128" s="103"/>
      <c r="I128" s="103"/>
      <c r="J128" s="39"/>
      <c r="K128" s="39"/>
      <c r="L128" s="39"/>
    </row>
    <row r="129" spans="1:12" x14ac:dyDescent="0.2">
      <c r="A129" s="39"/>
      <c r="B129" s="102"/>
      <c r="C129" s="102"/>
      <c r="D129" s="102"/>
      <c r="E129" s="102"/>
      <c r="F129" s="103"/>
      <c r="G129" s="103"/>
      <c r="H129" s="103"/>
      <c r="I129" s="103"/>
      <c r="J129" s="39"/>
      <c r="K129" s="39"/>
      <c r="L129" s="39"/>
    </row>
    <row r="130" spans="1:12" x14ac:dyDescent="0.2">
      <c r="A130" s="39"/>
      <c r="B130" s="102"/>
      <c r="C130" s="102"/>
      <c r="D130" s="102"/>
      <c r="E130" s="102"/>
      <c r="F130" s="103"/>
      <c r="G130" s="103"/>
      <c r="H130" s="103"/>
      <c r="I130" s="103"/>
      <c r="J130" s="39"/>
      <c r="K130" s="39"/>
      <c r="L130" s="39"/>
    </row>
    <row r="131" spans="1:12" x14ac:dyDescent="0.2">
      <c r="A131" s="39"/>
      <c r="B131" s="102"/>
      <c r="C131" s="102"/>
      <c r="D131" s="102"/>
      <c r="E131" s="102"/>
      <c r="F131" s="103"/>
      <c r="G131" s="103"/>
      <c r="H131" s="103"/>
      <c r="I131" s="103"/>
      <c r="J131" s="39"/>
      <c r="K131" s="39"/>
      <c r="L131" s="39"/>
    </row>
    <row r="132" spans="1:12" x14ac:dyDescent="0.2">
      <c r="A132" s="39"/>
      <c r="B132" s="102"/>
      <c r="C132" s="102"/>
      <c r="D132" s="102"/>
      <c r="E132" s="102"/>
      <c r="F132" s="103"/>
      <c r="G132" s="103"/>
      <c r="H132" s="103"/>
      <c r="I132" s="103"/>
      <c r="J132" s="39"/>
      <c r="K132" s="39"/>
      <c r="L132" s="39"/>
    </row>
    <row r="133" spans="1:12" x14ac:dyDescent="0.2">
      <c r="A133" s="39"/>
      <c r="B133" s="102"/>
      <c r="C133" s="102"/>
      <c r="D133" s="102"/>
      <c r="E133" s="102"/>
      <c r="F133" s="103"/>
      <c r="G133" s="103"/>
      <c r="H133" s="103"/>
      <c r="I133" s="103"/>
      <c r="J133" s="39"/>
      <c r="K133" s="39"/>
      <c r="L133" s="39"/>
    </row>
    <row r="134" spans="1:12" x14ac:dyDescent="0.2">
      <c r="A134" s="39"/>
      <c r="B134" s="102"/>
      <c r="C134" s="102"/>
      <c r="D134" s="102"/>
      <c r="E134" s="102"/>
      <c r="F134" s="103"/>
      <c r="G134" s="103"/>
      <c r="H134" s="103"/>
      <c r="I134" s="103"/>
      <c r="J134" s="39"/>
      <c r="K134" s="39"/>
      <c r="L134" s="39"/>
    </row>
    <row r="135" spans="1:12" x14ac:dyDescent="0.2">
      <c r="A135" s="39"/>
      <c r="B135" s="102"/>
      <c r="C135" s="102"/>
      <c r="D135" s="102"/>
      <c r="E135" s="102"/>
      <c r="F135" s="103"/>
      <c r="G135" s="103"/>
      <c r="H135" s="103"/>
      <c r="I135" s="103"/>
      <c r="J135" s="39"/>
      <c r="K135" s="39"/>
      <c r="L135" s="39"/>
    </row>
    <row r="136" spans="1:12" x14ac:dyDescent="0.2">
      <c r="A136" s="39"/>
      <c r="B136" s="102"/>
      <c r="C136" s="102"/>
      <c r="D136" s="102"/>
      <c r="E136" s="102"/>
      <c r="F136" s="103"/>
      <c r="G136" s="103"/>
      <c r="H136" s="103"/>
      <c r="I136" s="103"/>
      <c r="J136" s="39"/>
      <c r="K136" s="39"/>
      <c r="L136" s="39"/>
    </row>
    <row r="137" spans="1:12" x14ac:dyDescent="0.2">
      <c r="A137" s="39"/>
      <c r="B137" s="102"/>
      <c r="C137" s="102"/>
      <c r="D137" s="102"/>
      <c r="E137" s="102"/>
      <c r="F137" s="103"/>
      <c r="G137" s="103"/>
      <c r="H137" s="103"/>
      <c r="I137" s="103"/>
      <c r="J137" s="39"/>
      <c r="K137" s="39"/>
      <c r="L137" s="39"/>
    </row>
    <row r="138" spans="1:12" x14ac:dyDescent="0.2">
      <c r="A138" s="39"/>
      <c r="B138" s="102"/>
      <c r="C138" s="102"/>
      <c r="D138" s="102"/>
      <c r="E138" s="102"/>
      <c r="F138" s="103"/>
      <c r="G138" s="103"/>
      <c r="H138" s="103"/>
      <c r="I138" s="103"/>
      <c r="J138" s="39"/>
      <c r="K138" s="39"/>
      <c r="L138" s="39"/>
    </row>
    <row r="139" spans="1:12" x14ac:dyDescent="0.2">
      <c r="A139" s="39"/>
      <c r="B139" s="104"/>
      <c r="C139" s="104"/>
      <c r="D139" s="104"/>
      <c r="E139" s="103"/>
      <c r="F139" s="103"/>
      <c r="G139" s="103"/>
      <c r="H139" s="103"/>
      <c r="I139" s="103"/>
      <c r="J139" s="39"/>
      <c r="K139" s="39"/>
      <c r="L139" s="39"/>
    </row>
    <row r="140" spans="1:12" x14ac:dyDescent="0.2">
      <c r="A140" s="39"/>
      <c r="B140" s="104"/>
      <c r="C140" s="104"/>
      <c r="D140" s="104"/>
      <c r="E140" s="103"/>
      <c r="F140" s="103"/>
      <c r="G140" s="103"/>
      <c r="H140" s="103"/>
      <c r="I140" s="103"/>
      <c r="J140" s="39"/>
      <c r="K140" s="39"/>
      <c r="L140" s="39"/>
    </row>
    <row r="141" spans="1:12" x14ac:dyDescent="0.2">
      <c r="A141" s="39"/>
      <c r="B141" s="104"/>
      <c r="C141" s="104"/>
      <c r="D141" s="104"/>
      <c r="E141" s="103"/>
      <c r="F141" s="103"/>
      <c r="G141" s="103"/>
      <c r="H141" s="103"/>
      <c r="I141" s="103"/>
      <c r="J141" s="39"/>
      <c r="K141" s="39"/>
      <c r="L141" s="39"/>
    </row>
    <row r="142" spans="1:12" x14ac:dyDescent="0.2">
      <c r="A142" s="39"/>
      <c r="B142" s="104"/>
      <c r="C142" s="104"/>
      <c r="D142" s="104"/>
      <c r="E142" s="103"/>
      <c r="F142" s="103"/>
      <c r="G142" s="103"/>
      <c r="H142" s="103"/>
      <c r="I142" s="103"/>
      <c r="J142" s="39"/>
      <c r="K142" s="39"/>
      <c r="L142" s="39"/>
    </row>
    <row r="143" spans="1:12" x14ac:dyDescent="0.2">
      <c r="A143" s="39"/>
      <c r="B143" s="104"/>
      <c r="C143" s="104"/>
      <c r="D143" s="104"/>
      <c r="E143" s="103"/>
      <c r="F143" s="103"/>
      <c r="G143" s="103"/>
      <c r="H143" s="103"/>
      <c r="I143" s="103"/>
      <c r="J143" s="39"/>
      <c r="K143" s="39"/>
      <c r="L143" s="39"/>
    </row>
    <row r="144" spans="1:12" x14ac:dyDescent="0.2">
      <c r="A144" s="39"/>
      <c r="B144" s="104"/>
      <c r="C144" s="104"/>
      <c r="D144" s="104"/>
      <c r="E144" s="103"/>
      <c r="F144" s="103"/>
      <c r="G144" s="103"/>
      <c r="H144" s="103"/>
      <c r="I144" s="103"/>
      <c r="J144" s="39"/>
      <c r="K144" s="39"/>
      <c r="L144" s="39"/>
    </row>
    <row r="145" spans="1:12" x14ac:dyDescent="0.2">
      <c r="A145" s="39"/>
      <c r="B145" s="104"/>
      <c r="C145" s="104"/>
      <c r="D145" s="104"/>
      <c r="E145" s="103"/>
      <c r="F145" s="103"/>
      <c r="G145" s="103"/>
      <c r="H145" s="103"/>
      <c r="I145" s="103"/>
      <c r="J145" s="39"/>
      <c r="K145" s="39"/>
      <c r="L145" s="39"/>
    </row>
    <row r="146" spans="1:12" x14ac:dyDescent="0.2">
      <c r="A146" s="39"/>
      <c r="B146" s="104"/>
      <c r="C146" s="104"/>
      <c r="D146" s="104"/>
      <c r="E146" s="103"/>
      <c r="F146" s="103"/>
      <c r="G146" s="103"/>
      <c r="H146" s="103"/>
      <c r="I146" s="103"/>
      <c r="J146" s="39"/>
      <c r="K146" s="39"/>
      <c r="L146" s="39"/>
    </row>
    <row r="147" spans="1:12" x14ac:dyDescent="0.2">
      <c r="A147" s="39"/>
      <c r="B147" s="104"/>
      <c r="C147" s="104"/>
      <c r="D147" s="104"/>
      <c r="E147" s="103"/>
      <c r="F147" s="103"/>
      <c r="G147" s="103"/>
      <c r="H147" s="103"/>
      <c r="I147" s="103"/>
      <c r="J147" s="39"/>
      <c r="K147" s="39"/>
      <c r="L147" s="39"/>
    </row>
    <row r="148" spans="1:12" x14ac:dyDescent="0.2">
      <c r="A148" s="39"/>
      <c r="B148" s="104"/>
      <c r="C148" s="104"/>
      <c r="D148" s="104"/>
      <c r="E148" s="103"/>
      <c r="F148" s="103"/>
      <c r="G148" s="103"/>
      <c r="H148" s="103"/>
      <c r="I148" s="103"/>
      <c r="J148" s="39"/>
      <c r="K148" s="39"/>
      <c r="L148" s="39"/>
    </row>
    <row r="149" spans="1:12" x14ac:dyDescent="0.2">
      <c r="A149" s="39"/>
      <c r="B149" s="104"/>
      <c r="C149" s="104"/>
      <c r="D149" s="104"/>
      <c r="E149" s="103"/>
      <c r="F149" s="103"/>
      <c r="G149" s="103"/>
      <c r="H149" s="103"/>
      <c r="I149" s="103"/>
      <c r="J149" s="39"/>
      <c r="K149" s="39"/>
      <c r="L149" s="39"/>
    </row>
    <row r="150" spans="1:12" x14ac:dyDescent="0.2">
      <c r="A150" s="39"/>
      <c r="B150" s="104"/>
      <c r="C150" s="104"/>
      <c r="D150" s="104"/>
      <c r="E150" s="103"/>
      <c r="F150" s="103"/>
      <c r="G150" s="103"/>
      <c r="H150" s="103"/>
      <c r="I150" s="103"/>
      <c r="J150" s="39"/>
      <c r="K150" s="39"/>
      <c r="L150" s="39"/>
    </row>
    <row r="151" spans="1:12" x14ac:dyDescent="0.2">
      <c r="A151" s="39"/>
      <c r="B151" s="104"/>
      <c r="C151" s="104"/>
      <c r="D151" s="104"/>
      <c r="E151" s="103"/>
      <c r="F151" s="103"/>
      <c r="G151" s="103"/>
      <c r="H151" s="103"/>
      <c r="I151" s="103"/>
      <c r="J151" s="39"/>
      <c r="K151" s="39"/>
      <c r="L151" s="39"/>
    </row>
    <row r="152" spans="1:12" x14ac:dyDescent="0.2">
      <c r="A152" s="39"/>
      <c r="B152" s="104"/>
      <c r="C152" s="104"/>
      <c r="D152" s="104"/>
      <c r="E152" s="103"/>
      <c r="F152" s="103"/>
      <c r="G152" s="103"/>
      <c r="H152" s="103"/>
      <c r="I152" s="103"/>
      <c r="J152" s="39"/>
      <c r="K152" s="39"/>
      <c r="L152" s="39"/>
    </row>
    <row r="153" spans="1:12" x14ac:dyDescent="0.2">
      <c r="A153" s="39"/>
      <c r="B153" s="104"/>
      <c r="C153" s="104"/>
      <c r="D153" s="104"/>
      <c r="E153" s="103"/>
      <c r="F153" s="103"/>
      <c r="G153" s="103"/>
      <c r="H153" s="103"/>
      <c r="I153" s="103"/>
      <c r="J153" s="39"/>
      <c r="K153" s="39"/>
      <c r="L153" s="39"/>
    </row>
    <row r="154" spans="1:12" x14ac:dyDescent="0.2">
      <c r="A154" s="39"/>
      <c r="B154" s="104"/>
      <c r="C154" s="104"/>
      <c r="D154" s="104"/>
      <c r="E154" s="103"/>
      <c r="F154" s="103"/>
      <c r="G154" s="103"/>
      <c r="H154" s="103"/>
      <c r="I154" s="103"/>
      <c r="J154" s="39"/>
      <c r="K154" s="39"/>
      <c r="L154" s="39"/>
    </row>
    <row r="155" spans="1:12" x14ac:dyDescent="0.2">
      <c r="A155" s="39"/>
      <c r="B155" s="104"/>
      <c r="C155" s="104"/>
      <c r="D155" s="104"/>
      <c r="E155" s="103"/>
      <c r="F155" s="103"/>
      <c r="G155" s="103"/>
      <c r="H155" s="103"/>
      <c r="I155" s="103"/>
      <c r="J155" s="39"/>
      <c r="K155" s="39"/>
      <c r="L155" s="39"/>
    </row>
    <row r="156" spans="1:12" x14ac:dyDescent="0.2">
      <c r="A156" s="39"/>
      <c r="B156" s="104"/>
      <c r="C156" s="104"/>
      <c r="D156" s="104"/>
      <c r="E156" s="103"/>
      <c r="F156" s="103"/>
      <c r="G156" s="103"/>
      <c r="H156" s="103"/>
      <c r="I156" s="103"/>
      <c r="J156" s="39"/>
      <c r="K156" s="39"/>
      <c r="L156" s="39"/>
    </row>
    <row r="157" spans="1:12" x14ac:dyDescent="0.2">
      <c r="A157" s="39"/>
      <c r="B157" s="104"/>
      <c r="C157" s="104"/>
      <c r="D157" s="104"/>
      <c r="E157" s="103"/>
      <c r="F157" s="103"/>
      <c r="G157" s="103"/>
      <c r="H157" s="103"/>
      <c r="I157" s="103"/>
      <c r="J157" s="39"/>
      <c r="K157" s="39"/>
      <c r="L157" s="39"/>
    </row>
    <row r="158" spans="1:12" x14ac:dyDescent="0.2">
      <c r="A158" s="39"/>
      <c r="B158" s="104"/>
      <c r="C158" s="104"/>
      <c r="D158" s="104"/>
      <c r="E158" s="103"/>
      <c r="F158" s="103"/>
      <c r="G158" s="103"/>
      <c r="H158" s="103"/>
      <c r="I158" s="103"/>
      <c r="J158" s="39"/>
      <c r="K158" s="39"/>
      <c r="L158" s="39"/>
    </row>
    <row r="159" spans="1:12" x14ac:dyDescent="0.2">
      <c r="A159" s="39"/>
      <c r="B159" s="104"/>
      <c r="C159" s="104"/>
      <c r="D159" s="104"/>
      <c r="E159" s="103"/>
      <c r="F159" s="103"/>
      <c r="G159" s="103"/>
      <c r="H159" s="103"/>
      <c r="I159" s="103"/>
      <c r="J159" s="39"/>
      <c r="K159" s="39"/>
      <c r="L159" s="39"/>
    </row>
    <row r="160" spans="1:12" x14ac:dyDescent="0.2">
      <c r="A160" s="39"/>
      <c r="B160" s="104"/>
      <c r="C160" s="104"/>
      <c r="D160" s="104"/>
      <c r="E160" s="103"/>
      <c r="F160" s="103"/>
      <c r="G160" s="103"/>
      <c r="H160" s="103"/>
      <c r="I160" s="103"/>
      <c r="J160" s="39"/>
      <c r="K160" s="39"/>
      <c r="L160" s="39"/>
    </row>
    <row r="161" spans="1:12" x14ac:dyDescent="0.2">
      <c r="A161" s="39"/>
      <c r="B161" s="104"/>
      <c r="C161" s="104"/>
      <c r="D161" s="104"/>
      <c r="E161" s="103"/>
      <c r="F161" s="103"/>
      <c r="G161" s="103"/>
      <c r="H161" s="103"/>
      <c r="I161" s="103"/>
      <c r="J161" s="39"/>
      <c r="K161" s="39"/>
      <c r="L161" s="39"/>
    </row>
    <row r="162" spans="1:12" x14ac:dyDescent="0.2">
      <c r="A162" s="39"/>
      <c r="B162" s="104"/>
      <c r="C162" s="104"/>
      <c r="D162" s="104"/>
      <c r="E162" s="103"/>
      <c r="F162" s="103"/>
      <c r="G162" s="103"/>
      <c r="H162" s="103"/>
      <c r="I162" s="103"/>
      <c r="J162" s="39"/>
      <c r="K162" s="39"/>
      <c r="L162" s="39"/>
    </row>
    <row r="163" spans="1:12" x14ac:dyDescent="0.2">
      <c r="A163" s="39"/>
      <c r="B163" s="104"/>
      <c r="C163" s="104"/>
      <c r="D163" s="104"/>
      <c r="E163" s="103"/>
      <c r="F163" s="103"/>
      <c r="G163" s="103"/>
      <c r="H163" s="103"/>
      <c r="I163" s="103"/>
      <c r="J163" s="39"/>
      <c r="K163" s="39"/>
      <c r="L163" s="39"/>
    </row>
    <row r="164" spans="1:12" x14ac:dyDescent="0.2">
      <c r="A164" s="39"/>
      <c r="B164" s="104"/>
      <c r="C164" s="104"/>
      <c r="D164" s="104"/>
      <c r="E164" s="103"/>
      <c r="F164" s="103"/>
      <c r="G164" s="103"/>
      <c r="H164" s="103"/>
      <c r="I164" s="103"/>
      <c r="J164" s="39"/>
      <c r="K164" s="39"/>
      <c r="L164" s="39"/>
    </row>
    <row r="165" spans="1:12" x14ac:dyDescent="0.2">
      <c r="A165" s="39"/>
      <c r="B165" s="104"/>
      <c r="C165" s="104"/>
      <c r="D165" s="104"/>
      <c r="E165" s="103"/>
      <c r="F165" s="103"/>
      <c r="G165" s="103"/>
      <c r="H165" s="103"/>
      <c r="I165" s="103"/>
      <c r="J165" s="39"/>
      <c r="K165" s="39"/>
      <c r="L165" s="39"/>
    </row>
    <row r="166" spans="1:12" x14ac:dyDescent="0.2">
      <c r="A166" s="39"/>
      <c r="B166" s="104"/>
      <c r="C166" s="104"/>
      <c r="D166" s="104"/>
      <c r="E166" s="103"/>
      <c r="F166" s="103"/>
      <c r="G166" s="103"/>
      <c r="H166" s="103"/>
      <c r="I166" s="103"/>
      <c r="J166" s="39"/>
      <c r="K166" s="39"/>
      <c r="L166" s="39"/>
    </row>
    <row r="167" spans="1:12" x14ac:dyDescent="0.2">
      <c r="A167" s="39"/>
      <c r="B167" s="104"/>
      <c r="C167" s="104"/>
      <c r="D167" s="104"/>
      <c r="E167" s="103"/>
      <c r="F167" s="103"/>
      <c r="G167" s="103"/>
      <c r="H167" s="103"/>
      <c r="I167" s="103"/>
      <c r="J167" s="39"/>
      <c r="K167" s="39"/>
      <c r="L167" s="39"/>
    </row>
    <row r="168" spans="1:12" x14ac:dyDescent="0.2">
      <c r="A168" s="39"/>
      <c r="B168" s="104"/>
      <c r="C168" s="104"/>
      <c r="D168" s="104"/>
      <c r="E168" s="103"/>
      <c r="F168" s="103"/>
      <c r="G168" s="103"/>
      <c r="H168" s="103"/>
      <c r="I168" s="103"/>
      <c r="J168" s="39"/>
      <c r="K168" s="39"/>
      <c r="L168" s="39"/>
    </row>
    <row r="169" spans="1:12" x14ac:dyDescent="0.2">
      <c r="A169" s="39"/>
      <c r="B169" s="104"/>
      <c r="C169" s="104"/>
      <c r="D169" s="104"/>
      <c r="E169" s="103"/>
      <c r="F169" s="103"/>
      <c r="G169" s="103"/>
      <c r="H169" s="103"/>
      <c r="I169" s="103"/>
      <c r="J169" s="39"/>
      <c r="K169" s="39"/>
      <c r="L169" s="39"/>
    </row>
    <row r="170" spans="1:12" x14ac:dyDescent="0.2">
      <c r="A170" s="39"/>
      <c r="B170" s="104"/>
      <c r="C170" s="104"/>
      <c r="D170" s="104"/>
      <c r="E170" s="103"/>
      <c r="F170" s="103"/>
      <c r="G170" s="103"/>
      <c r="H170" s="103"/>
      <c r="I170" s="103"/>
      <c r="J170" s="39"/>
      <c r="K170" s="39"/>
      <c r="L170" s="39"/>
    </row>
    <row r="171" spans="1:12" x14ac:dyDescent="0.2">
      <c r="A171" s="39"/>
      <c r="B171" s="104"/>
      <c r="C171" s="104"/>
      <c r="D171" s="104"/>
      <c r="E171" s="103"/>
      <c r="F171" s="103"/>
      <c r="G171" s="103"/>
      <c r="H171" s="103"/>
      <c r="I171" s="103"/>
      <c r="J171" s="39"/>
      <c r="K171" s="39"/>
      <c r="L171" s="39"/>
    </row>
    <row r="172" spans="1:12" x14ac:dyDescent="0.2">
      <c r="A172" s="39"/>
      <c r="B172" s="104"/>
      <c r="C172" s="104"/>
      <c r="D172" s="104"/>
      <c r="E172" s="103"/>
      <c r="F172" s="103"/>
      <c r="G172" s="103"/>
      <c r="H172" s="103"/>
      <c r="I172" s="103"/>
      <c r="J172" s="39"/>
      <c r="K172" s="39"/>
      <c r="L172" s="39"/>
    </row>
    <row r="173" spans="1:12" x14ac:dyDescent="0.2">
      <c r="A173" s="39"/>
      <c r="B173" s="104"/>
      <c r="C173" s="104"/>
      <c r="D173" s="104"/>
      <c r="E173" s="103"/>
      <c r="F173" s="103"/>
      <c r="G173" s="103"/>
      <c r="H173" s="103"/>
      <c r="I173" s="103"/>
      <c r="J173" s="39"/>
      <c r="K173" s="39"/>
      <c r="L173" s="39"/>
    </row>
    <row r="174" spans="1:12" x14ac:dyDescent="0.2">
      <c r="A174" s="39"/>
      <c r="B174" s="104"/>
      <c r="C174" s="104"/>
      <c r="D174" s="104"/>
      <c r="E174" s="103"/>
      <c r="F174" s="103"/>
      <c r="G174" s="103"/>
      <c r="H174" s="103"/>
      <c r="I174" s="103"/>
      <c r="J174" s="39"/>
      <c r="K174" s="39"/>
      <c r="L174" s="39"/>
    </row>
    <row r="175" spans="1:12" x14ac:dyDescent="0.2">
      <c r="A175" s="39"/>
      <c r="B175" s="104"/>
      <c r="C175" s="104"/>
      <c r="D175" s="104"/>
      <c r="E175" s="103"/>
      <c r="F175" s="103"/>
      <c r="G175" s="103"/>
      <c r="H175" s="103"/>
      <c r="I175" s="103"/>
      <c r="J175" s="39"/>
      <c r="K175" s="39"/>
      <c r="L175" s="39"/>
    </row>
    <row r="176" spans="1:12" x14ac:dyDescent="0.2">
      <c r="A176" s="39"/>
      <c r="B176" s="104"/>
      <c r="C176" s="104"/>
      <c r="D176" s="104"/>
      <c r="E176" s="103"/>
      <c r="F176" s="103"/>
      <c r="G176" s="103"/>
      <c r="H176" s="103"/>
      <c r="I176" s="103"/>
      <c r="J176" s="39"/>
      <c r="K176" s="39"/>
      <c r="L176" s="39"/>
    </row>
    <row r="177" spans="1:12" x14ac:dyDescent="0.2">
      <c r="A177" s="39"/>
      <c r="B177" s="104"/>
      <c r="C177" s="104"/>
      <c r="D177" s="104"/>
      <c r="E177" s="103"/>
      <c r="F177" s="103"/>
      <c r="G177" s="103"/>
      <c r="H177" s="103"/>
      <c r="I177" s="103"/>
      <c r="J177" s="39"/>
      <c r="K177" s="39"/>
      <c r="L177" s="39"/>
    </row>
    <row r="178" spans="1:12" x14ac:dyDescent="0.2">
      <c r="A178" s="39"/>
      <c r="B178" s="104"/>
      <c r="C178" s="104"/>
      <c r="D178" s="104"/>
      <c r="E178" s="103"/>
      <c r="F178" s="103"/>
      <c r="G178" s="103"/>
      <c r="H178" s="103"/>
      <c r="I178" s="103"/>
      <c r="J178" s="39"/>
      <c r="K178" s="39"/>
      <c r="L178" s="39"/>
    </row>
    <row r="179" spans="1:12" x14ac:dyDescent="0.2">
      <c r="A179" s="39"/>
      <c r="B179" s="104"/>
      <c r="C179" s="104"/>
      <c r="D179" s="104"/>
      <c r="E179" s="103"/>
      <c r="F179" s="103"/>
      <c r="G179" s="103"/>
      <c r="H179" s="103"/>
      <c r="I179" s="103"/>
      <c r="J179" s="39"/>
      <c r="K179" s="39"/>
      <c r="L179" s="39"/>
    </row>
    <row r="180" spans="1:12" x14ac:dyDescent="0.2">
      <c r="A180" s="39"/>
      <c r="B180" s="104"/>
      <c r="C180" s="104"/>
      <c r="D180" s="104"/>
      <c r="E180" s="103"/>
      <c r="F180" s="103"/>
      <c r="G180" s="103"/>
      <c r="H180" s="103"/>
      <c r="I180" s="103"/>
      <c r="J180" s="39"/>
      <c r="K180" s="39"/>
      <c r="L180" s="39"/>
    </row>
    <row r="181" spans="1:12" x14ac:dyDescent="0.2">
      <c r="A181" s="39"/>
      <c r="B181" s="104"/>
      <c r="C181" s="104"/>
      <c r="D181" s="104"/>
      <c r="E181" s="103"/>
      <c r="F181" s="103"/>
      <c r="G181" s="103"/>
      <c r="H181" s="103"/>
      <c r="I181" s="103"/>
      <c r="J181" s="39"/>
      <c r="K181" s="39"/>
      <c r="L181" s="39"/>
    </row>
    <row r="182" spans="1:12" x14ac:dyDescent="0.2">
      <c r="A182" s="39"/>
      <c r="B182" s="104"/>
      <c r="C182" s="104"/>
      <c r="D182" s="104"/>
      <c r="E182" s="103"/>
      <c r="F182" s="103"/>
      <c r="G182" s="103"/>
      <c r="H182" s="103"/>
      <c r="I182" s="103"/>
      <c r="J182" s="39"/>
      <c r="K182" s="39"/>
      <c r="L182" s="39"/>
    </row>
    <row r="183" spans="1:12" x14ac:dyDescent="0.2">
      <c r="A183" s="39"/>
      <c r="B183" s="104"/>
      <c r="C183" s="104"/>
      <c r="D183" s="104"/>
      <c r="E183" s="103"/>
      <c r="F183" s="103"/>
      <c r="G183" s="103"/>
      <c r="H183" s="103"/>
      <c r="I183" s="103"/>
      <c r="J183" s="39"/>
      <c r="K183" s="39"/>
      <c r="L183" s="39"/>
    </row>
    <row r="184" spans="1:12" x14ac:dyDescent="0.2">
      <c r="A184" s="39"/>
      <c r="B184" s="104"/>
      <c r="C184" s="104"/>
      <c r="D184" s="104"/>
      <c r="E184" s="103"/>
      <c r="F184" s="103"/>
      <c r="G184" s="103"/>
      <c r="H184" s="103"/>
      <c r="I184" s="103"/>
      <c r="J184" s="39"/>
      <c r="K184" s="39"/>
      <c r="L184" s="39"/>
    </row>
    <row r="185" spans="1:12" x14ac:dyDescent="0.2">
      <c r="A185" s="39"/>
      <c r="B185" s="104"/>
      <c r="C185" s="104"/>
      <c r="D185" s="104"/>
      <c r="E185" s="103"/>
      <c r="F185" s="103"/>
      <c r="G185" s="103"/>
      <c r="H185" s="103"/>
      <c r="I185" s="103"/>
      <c r="J185" s="39"/>
      <c r="K185" s="39"/>
      <c r="L185" s="39"/>
    </row>
    <row r="186" spans="1:12" x14ac:dyDescent="0.2">
      <c r="A186" s="39"/>
      <c r="B186" s="104"/>
      <c r="C186" s="104"/>
      <c r="D186" s="104"/>
      <c r="E186" s="103"/>
      <c r="F186" s="103"/>
      <c r="G186" s="103"/>
      <c r="H186" s="103"/>
      <c r="I186" s="103"/>
      <c r="J186" s="39"/>
      <c r="K186" s="39"/>
      <c r="L186" s="39"/>
    </row>
    <row r="187" spans="1:12" x14ac:dyDescent="0.2">
      <c r="A187" s="39"/>
      <c r="B187" s="104"/>
      <c r="C187" s="104"/>
      <c r="D187" s="104"/>
      <c r="E187" s="103"/>
      <c r="F187" s="103"/>
      <c r="G187" s="103"/>
      <c r="H187" s="103"/>
      <c r="I187" s="103"/>
      <c r="J187" s="39"/>
      <c r="K187" s="39"/>
      <c r="L187" s="39"/>
    </row>
    <row r="188" spans="1:12" x14ac:dyDescent="0.2">
      <c r="A188" s="39"/>
      <c r="B188" s="104"/>
      <c r="C188" s="104"/>
      <c r="D188" s="104"/>
      <c r="E188" s="103"/>
      <c r="F188" s="103"/>
      <c r="G188" s="103"/>
      <c r="H188" s="103"/>
      <c r="I188" s="103"/>
      <c r="J188" s="39"/>
      <c r="K188" s="39"/>
      <c r="L188" s="39"/>
    </row>
    <row r="189" spans="1:12" x14ac:dyDescent="0.2">
      <c r="A189" s="39"/>
      <c r="B189" s="104"/>
      <c r="C189" s="104"/>
      <c r="D189" s="104"/>
      <c r="E189" s="103"/>
      <c r="F189" s="103"/>
      <c r="G189" s="103"/>
      <c r="H189" s="103"/>
      <c r="I189" s="103"/>
      <c r="J189" s="39"/>
      <c r="K189" s="39"/>
      <c r="L189" s="39"/>
    </row>
    <row r="190" spans="1:12" x14ac:dyDescent="0.2">
      <c r="A190" s="39"/>
      <c r="B190" s="104"/>
      <c r="C190" s="104"/>
      <c r="D190" s="104"/>
      <c r="E190" s="103"/>
      <c r="F190" s="103"/>
      <c r="G190" s="103"/>
      <c r="H190" s="103"/>
      <c r="I190" s="103"/>
      <c r="J190" s="39"/>
      <c r="K190" s="39"/>
      <c r="L190" s="39"/>
    </row>
    <row r="191" spans="1:12" x14ac:dyDescent="0.2">
      <c r="A191" s="39"/>
      <c r="B191" s="104"/>
      <c r="C191" s="104"/>
      <c r="D191" s="104"/>
      <c r="E191" s="103"/>
      <c r="F191" s="103"/>
      <c r="G191" s="103"/>
      <c r="H191" s="103"/>
      <c r="I191" s="103"/>
      <c r="J191" s="39"/>
      <c r="K191" s="39"/>
      <c r="L191" s="39"/>
    </row>
    <row r="192" spans="1:12" x14ac:dyDescent="0.2">
      <c r="A192" s="39"/>
      <c r="B192" s="104"/>
      <c r="C192" s="104"/>
      <c r="D192" s="104"/>
      <c r="E192" s="103"/>
      <c r="F192" s="103"/>
      <c r="G192" s="103"/>
      <c r="H192" s="103"/>
      <c r="I192" s="103"/>
      <c r="J192" s="39"/>
      <c r="K192" s="39"/>
      <c r="L192" s="39"/>
    </row>
    <row r="193" spans="1:12" x14ac:dyDescent="0.2">
      <c r="A193" s="39"/>
      <c r="B193" s="104"/>
      <c r="C193" s="104"/>
      <c r="D193" s="104"/>
      <c r="E193" s="103"/>
      <c r="F193" s="103"/>
      <c r="G193" s="103"/>
      <c r="H193" s="103"/>
      <c r="I193" s="103"/>
      <c r="J193" s="39"/>
      <c r="K193" s="39"/>
      <c r="L193" s="39"/>
    </row>
    <row r="194" spans="1:12" x14ac:dyDescent="0.2">
      <c r="A194" s="39"/>
      <c r="B194" s="104"/>
      <c r="C194" s="104"/>
      <c r="D194" s="104"/>
      <c r="E194" s="103"/>
      <c r="F194" s="103"/>
      <c r="G194" s="103"/>
      <c r="H194" s="103"/>
      <c r="I194" s="103"/>
      <c r="J194" s="39"/>
      <c r="K194" s="39"/>
      <c r="L194" s="39"/>
    </row>
    <row r="195" spans="1:12" x14ac:dyDescent="0.2">
      <c r="A195" s="39"/>
      <c r="B195" s="104"/>
      <c r="C195" s="104"/>
      <c r="D195" s="104"/>
      <c r="E195" s="103"/>
      <c r="F195" s="103"/>
      <c r="G195" s="103"/>
      <c r="H195" s="103"/>
      <c r="I195" s="103"/>
      <c r="J195" s="39"/>
      <c r="K195" s="39"/>
      <c r="L195" s="39"/>
    </row>
    <row r="196" spans="1:12" x14ac:dyDescent="0.2">
      <c r="A196" s="39"/>
      <c r="B196" s="104"/>
      <c r="C196" s="104"/>
      <c r="D196" s="104"/>
      <c r="E196" s="103"/>
      <c r="F196" s="103"/>
      <c r="G196" s="103"/>
      <c r="H196" s="103"/>
      <c r="I196" s="103"/>
      <c r="J196" s="39"/>
      <c r="K196" s="39"/>
      <c r="L196" s="39"/>
    </row>
    <row r="197" spans="1:12" x14ac:dyDescent="0.2">
      <c r="A197" s="39"/>
      <c r="B197" s="104"/>
      <c r="C197" s="104"/>
      <c r="D197" s="104"/>
      <c r="E197" s="103"/>
      <c r="F197" s="103"/>
      <c r="G197" s="103"/>
      <c r="H197" s="103"/>
      <c r="I197" s="103"/>
      <c r="J197" s="39"/>
      <c r="K197" s="39"/>
      <c r="L197" s="39"/>
    </row>
    <row r="198" spans="1:12" x14ac:dyDescent="0.2">
      <c r="A198" s="39"/>
      <c r="B198" s="104"/>
      <c r="C198" s="104"/>
      <c r="D198" s="104"/>
      <c r="E198" s="103"/>
      <c r="F198" s="103"/>
      <c r="G198" s="103"/>
      <c r="H198" s="103"/>
      <c r="I198" s="103"/>
      <c r="J198" s="39"/>
      <c r="K198" s="39"/>
      <c r="L198" s="39"/>
    </row>
    <row r="199" spans="1:12" x14ac:dyDescent="0.2">
      <c r="A199" s="39"/>
      <c r="B199" s="104"/>
      <c r="C199" s="104"/>
      <c r="D199" s="104"/>
      <c r="E199" s="103"/>
      <c r="F199" s="103"/>
      <c r="G199" s="103"/>
      <c r="H199" s="103"/>
      <c r="I199" s="103"/>
      <c r="J199" s="39"/>
      <c r="K199" s="39"/>
      <c r="L199" s="39"/>
    </row>
    <row r="200" spans="1:12" x14ac:dyDescent="0.2">
      <c r="A200" s="39"/>
      <c r="B200" s="104"/>
      <c r="C200" s="104"/>
      <c r="D200" s="104"/>
      <c r="E200" s="103"/>
      <c r="F200" s="103"/>
      <c r="G200" s="103"/>
      <c r="H200" s="103"/>
      <c r="I200" s="103"/>
      <c r="J200" s="39"/>
      <c r="K200" s="39"/>
      <c r="L200" s="39"/>
    </row>
    <row r="201" spans="1:12" x14ac:dyDescent="0.2">
      <c r="A201" s="39"/>
      <c r="B201" s="104"/>
      <c r="C201" s="104"/>
      <c r="D201" s="104"/>
      <c r="E201" s="103"/>
      <c r="F201" s="103"/>
      <c r="G201" s="103"/>
      <c r="H201" s="103"/>
      <c r="I201" s="103"/>
      <c r="J201" s="39"/>
      <c r="K201" s="39"/>
      <c r="L201" s="39"/>
    </row>
    <row r="202" spans="1:12" x14ac:dyDescent="0.2">
      <c r="A202" s="39"/>
      <c r="B202" s="104"/>
      <c r="C202" s="104"/>
      <c r="D202" s="104"/>
      <c r="E202" s="103"/>
      <c r="F202" s="103"/>
      <c r="G202" s="103"/>
      <c r="H202" s="103"/>
      <c r="I202" s="103"/>
      <c r="J202" s="39"/>
      <c r="K202" s="39"/>
      <c r="L202" s="39"/>
    </row>
    <row r="203" spans="1:12" x14ac:dyDescent="0.2">
      <c r="A203" s="39"/>
      <c r="B203" s="104"/>
      <c r="C203" s="104"/>
      <c r="D203" s="104"/>
      <c r="E203" s="103"/>
      <c r="F203" s="103"/>
      <c r="G203" s="103"/>
      <c r="H203" s="103"/>
      <c r="I203" s="103"/>
      <c r="J203" s="39"/>
      <c r="K203" s="39"/>
      <c r="L203" s="39"/>
    </row>
    <row r="204" spans="1:12" x14ac:dyDescent="0.2">
      <c r="A204" s="39"/>
      <c r="B204" s="104"/>
      <c r="C204" s="104"/>
      <c r="D204" s="104"/>
      <c r="E204" s="103"/>
      <c r="F204" s="103"/>
      <c r="G204" s="103"/>
      <c r="H204" s="103"/>
      <c r="I204" s="103"/>
      <c r="J204" s="39"/>
      <c r="K204" s="39"/>
      <c r="L204" s="39"/>
    </row>
    <row r="205" spans="1:12" x14ac:dyDescent="0.2">
      <c r="A205" s="39"/>
      <c r="B205" s="104"/>
      <c r="C205" s="104"/>
      <c r="D205" s="104"/>
      <c r="E205" s="103"/>
      <c r="F205" s="103"/>
      <c r="G205" s="103"/>
      <c r="H205" s="103"/>
      <c r="I205" s="103"/>
      <c r="J205" s="39"/>
      <c r="K205" s="39"/>
      <c r="L205" s="39"/>
    </row>
    <row r="206" spans="1:12" x14ac:dyDescent="0.2">
      <c r="A206" s="39"/>
      <c r="B206" s="104"/>
      <c r="C206" s="104"/>
      <c r="D206" s="104"/>
      <c r="E206" s="103"/>
      <c r="F206" s="103"/>
      <c r="G206" s="103"/>
      <c r="H206" s="103"/>
      <c r="I206" s="103"/>
      <c r="J206" s="39"/>
      <c r="K206" s="39"/>
      <c r="L206" s="39"/>
    </row>
    <row r="207" spans="1:12" x14ac:dyDescent="0.2">
      <c r="A207" s="39"/>
      <c r="B207" s="104"/>
      <c r="C207" s="104"/>
      <c r="D207" s="104"/>
      <c r="E207" s="103"/>
      <c r="F207" s="103"/>
      <c r="G207" s="103"/>
      <c r="H207" s="103"/>
      <c r="I207" s="103"/>
      <c r="J207" s="39"/>
      <c r="K207" s="39"/>
      <c r="L207" s="39"/>
    </row>
    <row r="208" spans="1:12" x14ac:dyDescent="0.2">
      <c r="A208" s="39"/>
      <c r="B208" s="104"/>
      <c r="C208" s="104"/>
      <c r="D208" s="104"/>
      <c r="E208" s="103"/>
      <c r="F208" s="103"/>
      <c r="G208" s="103"/>
      <c r="H208" s="103"/>
      <c r="I208" s="103"/>
      <c r="J208" s="39"/>
      <c r="K208" s="39"/>
      <c r="L208" s="39"/>
    </row>
    <row r="209" spans="1:12" x14ac:dyDescent="0.2">
      <c r="A209" s="39"/>
      <c r="B209" s="104"/>
      <c r="C209" s="104"/>
      <c r="D209" s="104"/>
      <c r="E209" s="103"/>
      <c r="F209" s="103"/>
      <c r="G209" s="103"/>
      <c r="H209" s="103"/>
      <c r="I209" s="103"/>
      <c r="J209" s="39"/>
      <c r="K209" s="39"/>
      <c r="L209" s="39"/>
    </row>
    <row r="210" spans="1:12" x14ac:dyDescent="0.2">
      <c r="A210" s="39"/>
      <c r="B210" s="104"/>
      <c r="C210" s="104"/>
      <c r="D210" s="104"/>
      <c r="E210" s="103"/>
      <c r="F210" s="103"/>
      <c r="G210" s="103"/>
      <c r="H210" s="103"/>
      <c r="I210" s="103"/>
      <c r="J210" s="39"/>
      <c r="K210" s="39"/>
      <c r="L210" s="39"/>
    </row>
    <row r="211" spans="1:12" x14ac:dyDescent="0.2">
      <c r="A211" s="39"/>
      <c r="B211" s="104"/>
      <c r="C211" s="104"/>
      <c r="D211" s="104"/>
      <c r="E211" s="103"/>
      <c r="F211" s="103"/>
      <c r="G211" s="103"/>
      <c r="H211" s="103"/>
      <c r="I211" s="103"/>
      <c r="J211" s="39"/>
      <c r="K211" s="39"/>
      <c r="L211" s="39"/>
    </row>
    <row r="212" spans="1:12" x14ac:dyDescent="0.2">
      <c r="A212" s="39"/>
      <c r="B212" s="104"/>
      <c r="C212" s="104"/>
      <c r="D212" s="104"/>
      <c r="E212" s="103"/>
      <c r="F212" s="103"/>
      <c r="G212" s="103"/>
      <c r="H212" s="103"/>
      <c r="I212" s="103"/>
      <c r="J212" s="39"/>
      <c r="K212" s="39"/>
      <c r="L212" s="39"/>
    </row>
    <row r="213" spans="1:12" x14ac:dyDescent="0.2">
      <c r="A213" s="39"/>
      <c r="B213" s="104"/>
      <c r="C213" s="104"/>
      <c r="D213" s="104"/>
      <c r="E213" s="103"/>
      <c r="F213" s="103"/>
      <c r="G213" s="103"/>
      <c r="H213" s="103"/>
      <c r="I213" s="103"/>
      <c r="J213" s="39"/>
      <c r="K213" s="39"/>
      <c r="L213" s="39"/>
    </row>
    <row r="214" spans="1:12" x14ac:dyDescent="0.2">
      <c r="A214" s="39"/>
      <c r="B214" s="104"/>
      <c r="C214" s="104"/>
      <c r="D214" s="104"/>
      <c r="E214" s="103"/>
      <c r="F214" s="103"/>
      <c r="G214" s="103"/>
      <c r="H214" s="103"/>
      <c r="I214" s="103"/>
      <c r="J214" s="39"/>
      <c r="K214" s="39"/>
      <c r="L214" s="39"/>
    </row>
    <row r="215" spans="1:12" x14ac:dyDescent="0.2">
      <c r="A215" s="39"/>
      <c r="B215" s="104"/>
      <c r="C215" s="104"/>
      <c r="D215" s="104"/>
      <c r="E215" s="103"/>
      <c r="F215" s="103"/>
      <c r="G215" s="103"/>
      <c r="H215" s="103"/>
      <c r="I215" s="103"/>
      <c r="J215" s="39"/>
      <c r="K215" s="39"/>
      <c r="L215" s="39"/>
    </row>
    <row r="216" spans="1:12" x14ac:dyDescent="0.2">
      <c r="A216" s="39"/>
      <c r="B216" s="104"/>
      <c r="C216" s="104"/>
      <c r="D216" s="104"/>
      <c r="E216" s="103"/>
      <c r="F216" s="103"/>
      <c r="G216" s="103"/>
      <c r="H216" s="103"/>
      <c r="I216" s="103"/>
      <c r="J216" s="39"/>
      <c r="K216" s="39"/>
      <c r="L216" s="39"/>
    </row>
    <row r="217" spans="1:12" x14ac:dyDescent="0.2">
      <c r="A217" s="39"/>
      <c r="B217" s="104"/>
      <c r="C217" s="104"/>
      <c r="D217" s="104"/>
      <c r="E217" s="103"/>
      <c r="F217" s="103"/>
      <c r="G217" s="103"/>
      <c r="H217" s="103"/>
      <c r="I217" s="103"/>
      <c r="J217" s="39"/>
      <c r="K217" s="39"/>
      <c r="L217" s="39"/>
    </row>
    <row r="218" spans="1:12" x14ac:dyDescent="0.2">
      <c r="A218" s="39"/>
      <c r="B218" s="104"/>
      <c r="C218" s="104"/>
      <c r="D218" s="104"/>
      <c r="E218" s="103"/>
      <c r="F218" s="103"/>
      <c r="G218" s="103"/>
      <c r="H218" s="103"/>
      <c r="I218" s="103"/>
      <c r="J218" s="39"/>
      <c r="K218" s="39"/>
      <c r="L218" s="39"/>
    </row>
    <row r="219" spans="1:12" x14ac:dyDescent="0.2">
      <c r="A219" s="39"/>
      <c r="B219" s="104"/>
      <c r="C219" s="104"/>
      <c r="D219" s="104"/>
      <c r="E219" s="103"/>
      <c r="F219" s="103"/>
      <c r="G219" s="103"/>
      <c r="H219" s="103"/>
      <c r="I219" s="103"/>
      <c r="J219" s="39"/>
      <c r="K219" s="39"/>
      <c r="L219" s="39"/>
    </row>
    <row r="220" spans="1:12" x14ac:dyDescent="0.2">
      <c r="A220" s="39"/>
      <c r="B220" s="104"/>
      <c r="C220" s="104"/>
      <c r="D220" s="104"/>
      <c r="E220" s="103"/>
      <c r="F220" s="103"/>
      <c r="G220" s="103"/>
      <c r="H220" s="103"/>
      <c r="I220" s="103"/>
      <c r="J220" s="39"/>
      <c r="K220" s="39"/>
      <c r="L220" s="39"/>
    </row>
    <row r="221" spans="1:12" x14ac:dyDescent="0.2">
      <c r="A221" s="39"/>
      <c r="B221" s="104"/>
      <c r="C221" s="104"/>
      <c r="D221" s="104"/>
      <c r="E221" s="103"/>
      <c r="F221" s="103"/>
      <c r="G221" s="103"/>
      <c r="H221" s="103"/>
      <c r="I221" s="103"/>
      <c r="J221" s="39"/>
      <c r="K221" s="39"/>
      <c r="L221" s="39"/>
    </row>
    <row r="222" spans="1:12" x14ac:dyDescent="0.2">
      <c r="A222" s="39"/>
      <c r="B222" s="104"/>
      <c r="C222" s="104"/>
      <c r="D222" s="104"/>
      <c r="E222" s="103"/>
      <c r="F222" s="103"/>
      <c r="G222" s="103"/>
      <c r="H222" s="103"/>
      <c r="I222" s="103"/>
      <c r="J222" s="39"/>
      <c r="K222" s="39"/>
      <c r="L222" s="39"/>
    </row>
    <row r="223" spans="1:12" x14ac:dyDescent="0.2">
      <c r="A223" s="39"/>
      <c r="B223" s="104"/>
      <c r="C223" s="104"/>
      <c r="D223" s="104"/>
      <c r="E223" s="103"/>
      <c r="F223" s="103"/>
      <c r="G223" s="103"/>
      <c r="H223" s="103"/>
      <c r="I223" s="103"/>
      <c r="J223" s="39"/>
      <c r="K223" s="39"/>
      <c r="L223" s="39"/>
    </row>
    <row r="224" spans="1:12" x14ac:dyDescent="0.2">
      <c r="A224" s="39"/>
      <c r="B224" s="104"/>
      <c r="C224" s="104"/>
      <c r="D224" s="104"/>
      <c r="E224" s="103"/>
      <c r="F224" s="103"/>
      <c r="G224" s="103"/>
      <c r="H224" s="103"/>
      <c r="I224" s="103"/>
      <c r="J224" s="39"/>
      <c r="K224" s="39"/>
      <c r="L224" s="39"/>
    </row>
    <row r="225" spans="1:4" x14ac:dyDescent="0.2">
      <c r="A225" s="105"/>
      <c r="B225" s="105"/>
      <c r="C225" s="105"/>
      <c r="D225" s="105"/>
    </row>
    <row r="226" spans="1:4" x14ac:dyDescent="0.2">
      <c r="A226" s="105"/>
      <c r="B226" s="105"/>
      <c r="C226" s="105"/>
      <c r="D226" s="105"/>
    </row>
    <row r="227" spans="1:4" x14ac:dyDescent="0.2">
      <c r="A227" s="105"/>
      <c r="B227" s="105"/>
      <c r="C227" s="105"/>
      <c r="D227" s="105"/>
    </row>
    <row r="228" spans="1:4" x14ac:dyDescent="0.2">
      <c r="A228" s="105"/>
      <c r="B228" s="105"/>
      <c r="C228" s="105"/>
      <c r="D228" s="105"/>
    </row>
    <row r="229" spans="1:4" x14ac:dyDescent="0.2">
      <c r="A229" s="105"/>
      <c r="B229" s="105"/>
      <c r="C229" s="105"/>
      <c r="D229" s="105"/>
    </row>
    <row r="230" spans="1:4" x14ac:dyDescent="0.2">
      <c r="A230" s="105"/>
      <c r="B230" s="105"/>
      <c r="C230" s="105"/>
      <c r="D230" s="105"/>
    </row>
    <row r="231" spans="1:4" x14ac:dyDescent="0.2">
      <c r="A231" s="105"/>
      <c r="B231" s="105"/>
      <c r="C231" s="105"/>
      <c r="D231" s="105"/>
    </row>
    <row r="232" spans="1:4" x14ac:dyDescent="0.2">
      <c r="A232" s="105"/>
      <c r="B232" s="105"/>
      <c r="C232" s="105"/>
      <c r="D232" s="105"/>
    </row>
    <row r="233" spans="1:4" x14ac:dyDescent="0.2">
      <c r="A233" s="105"/>
      <c r="B233" s="105"/>
      <c r="C233" s="105"/>
      <c r="D233" s="105"/>
    </row>
    <row r="234" spans="1:4" x14ac:dyDescent="0.2">
      <c r="A234" s="105"/>
      <c r="B234" s="105"/>
      <c r="C234" s="105"/>
      <c r="D234" s="105"/>
    </row>
    <row r="235" spans="1:4" x14ac:dyDescent="0.2">
      <c r="A235" s="105"/>
      <c r="B235" s="105"/>
      <c r="C235" s="105"/>
      <c r="D235" s="105"/>
    </row>
  </sheetData>
  <mergeCells count="14">
    <mergeCell ref="L103:L104"/>
    <mergeCell ref="A110:B110"/>
    <mergeCell ref="A1:L2"/>
    <mergeCell ref="A3:L3"/>
    <mergeCell ref="A5:L5"/>
    <mergeCell ref="A7:D7"/>
    <mergeCell ref="F7:I7"/>
    <mergeCell ref="A8:D8"/>
    <mergeCell ref="F8:I8"/>
    <mergeCell ref="J111:K111"/>
    <mergeCell ref="A113:B113"/>
    <mergeCell ref="J114:K114"/>
    <mergeCell ref="A9:B9"/>
    <mergeCell ref="C9:D9"/>
  </mergeCells>
  <hyperlinks>
    <hyperlink ref="B16" r:id="rId1" display="http://dkpp.rv.ua/index.php?level=23.41.1"/>
    <hyperlink ref="B25" r:id="rId2" display="http://dkpp.rv.ua/index.php?level=58.19.1"/>
    <hyperlink ref="B14" r:id="rId3" display="http://dkpp.rv.ua/index.php?level=20.41.3"/>
    <hyperlink ref="B17" r:id="rId4" display="http://dkpp.rv.ua/index.php?level=27.12.2"/>
    <hyperlink ref="B12" r:id="rId5" display="http://dkpp.rv.ua/index.php?level=19.20.4"/>
    <hyperlink ref="B42" r:id="rId6" display="http://dkpp.rv.ua/index.php?level=21.10.1"/>
    <hyperlink ref="B43" r:id="rId7" display="http://dkpp.rv.ua/index.php?level=21.10.2"/>
    <hyperlink ref="B44" r:id="rId8" display="http://dkpp.rv.ua/index.php?level=21.10.3"/>
    <hyperlink ref="B45" r:id="rId9" display="http://dkpp.rv.ua/index.php?level=21.10.5"/>
    <hyperlink ref="B46" r:id="rId10" display="http://dkpp.rv.ua/index.php?level=21.10.6"/>
    <hyperlink ref="B26" r:id="rId11" display="http://dkpp.rv.ua/index.php?level=08.93.1"/>
    <hyperlink ref="B27" r:id="rId12" display="http://dkpp.rv.ua/index.php?level=10.62.1"/>
    <hyperlink ref="B32" r:id="rId13" display="http://dkpp.rv.ua/index.php?level=20.13.2"/>
    <hyperlink ref="B34" r:id="rId14" display="http://dkpp.rv.ua/index.php?level=20.13.6"/>
    <hyperlink ref="B30" r:id="rId15" display="http://dkpp.rv.ua/index.php?level=17.12.43"/>
    <hyperlink ref="B28" r:id="rId16" display="http://dkpp.rv.ua/index.php?level=10.84.11"/>
    <hyperlink ref="B37" r:id="rId17" display="http://dkpp.rv.ua/index.php?level=20.14.3"/>
    <hyperlink ref="B38" r:id="rId18" display="http://dkpp.rv.ua/index.php?level=20.14.6"/>
    <hyperlink ref="B39" r:id="rId19" display="http://dkpp.rv.ua/index.php?level=20.20.1"/>
    <hyperlink ref="B40" r:id="rId20" display="http://dkpp.rv.ua/index.php?level=20.42.1"/>
    <hyperlink ref="B47" r:id="rId21" display="http://dkpp.rv.ua/index.php?level=21.20.1"/>
    <hyperlink ref="B48" r:id="rId22" display="http://dkpp.rv.ua/index.php?level=21.20.23"/>
    <hyperlink ref="B50" r:id="rId23" display="http://dkpp.rv.ua/index.php?level=22.19.6"/>
    <hyperlink ref="B51" r:id="rId24" display="http://dkpp.rv.ua/index.php?level=22.19.71"/>
    <hyperlink ref="B52" r:id="rId25" display="http://dkpp.rv.ua/index.php?level=22.29.2"/>
    <hyperlink ref="B54" r:id="rId26" display="http://dkpp.rv.ua/index.php?level=23.19.23"/>
    <hyperlink ref="B55" r:id="rId27" display="http://dkpp.rv.ua/index.php?level=25.71.12"/>
    <hyperlink ref="B56" r:id="rId28" display="http://dkpp.rv.ua/index.php?level=26.51.5"/>
    <hyperlink ref="B29" r:id="rId29" display="http://dkpp.rv.ua/index.php?level=17.12.20"/>
    <hyperlink ref="B58" r:id="rId30" display="http://dkpp.rv.ua/index.php?level=32.50.5"/>
    <hyperlink ref="B69" r:id="rId31" display="http://dkpp.rv.ua/index.php?level=10.39.2"/>
    <hyperlink ref="B68" r:id="rId32" display="http://dkpp.rv.ua/index.php?level=10.39.1"/>
    <hyperlink ref="B61" r:id="rId33" display="http://dkpp.rv.ua/index.php?level=01.41.2"/>
    <hyperlink ref="B74" r:id="rId34" display="http://dkpp.rv.ua/index.php?level=10.51.5"/>
    <hyperlink ref="B62" r:id="rId35" display="http://dkpp.rv.ua/index.php?level=01.47.2"/>
    <hyperlink ref="B76" r:id="rId36" display="http://dkpp.rv.ua/index.php?level=10.61.2"/>
    <hyperlink ref="B77" r:id="rId37" display="http://dkpp.rv.ua/index.php?level=10.61.3"/>
    <hyperlink ref="B80" r:id="rId38" display="http://dkpp.rv.ua/index.php?level=10.81.1"/>
    <hyperlink ref="B79" r:id="rId39" display="http://dkpp.rv.ua/index.php?level=10.73.1"/>
    <hyperlink ref="B81" r:id="rId40" display="http://dkpp.rv.ua/index.php?level=10.83.1"/>
    <hyperlink ref="B82" r:id="rId41" display="http://dkpp.rv.ua/index.php?level=10.84.2"/>
    <hyperlink ref="B70" r:id="rId42" display="http://dkpp.rv.ua/index.php?level=10.41.5"/>
    <hyperlink ref="B65" r:id="rId43" display="http://dkpp.rv.ua/index.php?level=10.13.1"/>
    <hyperlink ref="B64" r:id="rId44" display="http://dkpp.rv.ua/index.php?level=10.11.1"/>
    <hyperlink ref="B66" r:id="rId45" display="http://dkpp.rv.ua/index.php?level=10.20.1"/>
    <hyperlink ref="B63" r:id="rId46" display="http://dkpp.rv.ua/index.php?level=01.49.12"/>
    <hyperlink ref="B72" r:id="rId47" display="http://dkpp.rv.ua/index.php?level=10.51.4"/>
    <hyperlink ref="B67" r:id="rId48" display="http://dkpp.rv.ua/index.php?level=10.32.1"/>
    <hyperlink ref="B60" r:id="rId49" display="http://dkpp.rv.ua/index.php?level=01.13.9"/>
    <hyperlink ref="B59" r:id="rId50" display="http://dkpp.rv.ua/index.php?level=01.13.51"/>
    <hyperlink ref="B103" r:id="rId51" display="http://dkpp.rv.ua/index.php?level=85.59"/>
    <hyperlink ref="B78" r:id="rId52" display="http://dkpp.rv.ua/index.php?level=10.71.1"/>
    <hyperlink ref="B49" r:id="rId53" display="http://dkpp.rv.ua/index.php?level=21.20.24"/>
    <hyperlink ref="B53" r:id="rId54" display="http://dkpp.rv.ua/index.php?level=23.11.11"/>
    <hyperlink ref="B57" r:id="rId55" display="http://dkpp.rv.ua/index.php?level=26.52.1"/>
    <hyperlink ref="B19" r:id="rId56" display="http://dkpp.rv.ua/index.php?level=27.40.1"/>
    <hyperlink ref="B91" r:id="rId57" display="http://dkpp.rv.ua/index.php?level=65.12.2"/>
    <hyperlink ref="B106" r:id="rId58" display="http://dkpp.rv.ua/index.php?level=85.59"/>
    <hyperlink ref="B90" r:id="rId59" display="http://dkpp.rv.ua/index.php?level=65.12.1"/>
    <hyperlink ref="B83" r:id="rId60" display="http://dkpp.rv.ua/index.php?level=33.12.15"/>
    <hyperlink ref="B88" r:id="rId61" display="http://dkpp.rv.ua/index.php?level=61.90.1"/>
    <hyperlink ref="B36" r:id="rId62" display="http://dkpp.rv.ua/index.php?level=20.14.2"/>
    <hyperlink ref="B75" r:id="rId63" display="http://dkpp.rv.ua/index.php?level=10.61.11"/>
    <hyperlink ref="B41" r:id="rId64" display="http://dkpp.rv.ua/index.php?level=20.59.5"/>
    <hyperlink ref="B71" r:id="rId65" display="http://dkpp.rv.ua/index.php?level=10.51.3"/>
    <hyperlink ref="B11" r:id="rId66" display="http://dkpp.rv.ua/index.php?level=17.23.1"/>
    <hyperlink ref="B10" r:id="rId67" display="http://dkpp.rv.ua/index.php?level=17.22.1"/>
  </hyperlinks>
  <pageMargins left="0.78740157480314965" right="0.23622047244094491" top="0.55118110236220474" bottom="0.27559055118110237" header="0.51181102362204722" footer="0.51181102362204722"/>
  <pageSetup paperSize="9" scale="32" orientation="portrait" r:id="rId68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A2" workbookViewId="0">
      <selection activeCell="E19" sqref="E19"/>
    </sheetView>
  </sheetViews>
  <sheetFormatPr defaultRowHeight="12.75" x14ac:dyDescent="0.2"/>
  <cols>
    <col min="1" max="1" width="38" style="6" customWidth="1"/>
    <col min="2" max="2" width="35.5703125" style="6" customWidth="1"/>
    <col min="3" max="3" width="10.28515625" style="6" customWidth="1"/>
    <col min="4" max="4" width="12.140625" style="1" customWidth="1"/>
    <col min="5" max="5" width="36.7109375" style="1" customWidth="1"/>
    <col min="6" max="6" width="14.85546875" style="1" customWidth="1"/>
    <col min="7" max="7" width="12.42578125" style="1" customWidth="1"/>
    <col min="8" max="8" width="11.85546875" style="1" customWidth="1"/>
    <col min="9" max="9" width="16.140625" style="1" customWidth="1"/>
    <col min="10" max="10" width="10.42578125" style="1" bestFit="1" customWidth="1"/>
    <col min="11" max="257" width="9.140625" style="1"/>
    <col min="258" max="258" width="36.5703125" style="1" customWidth="1"/>
    <col min="259" max="259" width="10.28515625" style="1" customWidth="1"/>
    <col min="260" max="260" width="12.140625" style="1" customWidth="1"/>
    <col min="261" max="261" width="36.7109375" style="1" customWidth="1"/>
    <col min="262" max="262" width="14.85546875" style="1" customWidth="1"/>
    <col min="263" max="263" width="12.42578125" style="1" customWidth="1"/>
    <col min="264" max="264" width="11.85546875" style="1" customWidth="1"/>
    <col min="265" max="265" width="16.140625" style="1" customWidth="1"/>
    <col min="266" max="266" width="10.42578125" style="1" bestFit="1" customWidth="1"/>
    <col min="267" max="513" width="9.140625" style="1"/>
    <col min="514" max="514" width="36.5703125" style="1" customWidth="1"/>
    <col min="515" max="515" width="10.28515625" style="1" customWidth="1"/>
    <col min="516" max="516" width="12.140625" style="1" customWidth="1"/>
    <col min="517" max="517" width="36.7109375" style="1" customWidth="1"/>
    <col min="518" max="518" width="14.85546875" style="1" customWidth="1"/>
    <col min="519" max="519" width="12.42578125" style="1" customWidth="1"/>
    <col min="520" max="520" width="11.85546875" style="1" customWidth="1"/>
    <col min="521" max="521" width="16.140625" style="1" customWidth="1"/>
    <col min="522" max="522" width="10.42578125" style="1" bestFit="1" customWidth="1"/>
    <col min="523" max="769" width="9.140625" style="1"/>
    <col min="770" max="770" width="36.5703125" style="1" customWidth="1"/>
    <col min="771" max="771" width="10.28515625" style="1" customWidth="1"/>
    <col min="772" max="772" width="12.140625" style="1" customWidth="1"/>
    <col min="773" max="773" width="36.7109375" style="1" customWidth="1"/>
    <col min="774" max="774" width="14.85546875" style="1" customWidth="1"/>
    <col min="775" max="775" width="12.42578125" style="1" customWidth="1"/>
    <col min="776" max="776" width="11.85546875" style="1" customWidth="1"/>
    <col min="777" max="777" width="16.140625" style="1" customWidth="1"/>
    <col min="778" max="778" width="10.42578125" style="1" bestFit="1" customWidth="1"/>
    <col min="779" max="1025" width="9.140625" style="1"/>
    <col min="1026" max="1026" width="36.5703125" style="1" customWidth="1"/>
    <col min="1027" max="1027" width="10.28515625" style="1" customWidth="1"/>
    <col min="1028" max="1028" width="12.140625" style="1" customWidth="1"/>
    <col min="1029" max="1029" width="36.7109375" style="1" customWidth="1"/>
    <col min="1030" max="1030" width="14.85546875" style="1" customWidth="1"/>
    <col min="1031" max="1031" width="12.42578125" style="1" customWidth="1"/>
    <col min="1032" max="1032" width="11.85546875" style="1" customWidth="1"/>
    <col min="1033" max="1033" width="16.140625" style="1" customWidth="1"/>
    <col min="1034" max="1034" width="10.42578125" style="1" bestFit="1" customWidth="1"/>
    <col min="1035" max="1281" width="9.140625" style="1"/>
    <col min="1282" max="1282" width="36.5703125" style="1" customWidth="1"/>
    <col min="1283" max="1283" width="10.28515625" style="1" customWidth="1"/>
    <col min="1284" max="1284" width="12.140625" style="1" customWidth="1"/>
    <col min="1285" max="1285" width="36.7109375" style="1" customWidth="1"/>
    <col min="1286" max="1286" width="14.85546875" style="1" customWidth="1"/>
    <col min="1287" max="1287" width="12.42578125" style="1" customWidth="1"/>
    <col min="1288" max="1288" width="11.85546875" style="1" customWidth="1"/>
    <col min="1289" max="1289" width="16.140625" style="1" customWidth="1"/>
    <col min="1290" max="1290" width="10.42578125" style="1" bestFit="1" customWidth="1"/>
    <col min="1291" max="1537" width="9.140625" style="1"/>
    <col min="1538" max="1538" width="36.5703125" style="1" customWidth="1"/>
    <col min="1539" max="1539" width="10.28515625" style="1" customWidth="1"/>
    <col min="1540" max="1540" width="12.140625" style="1" customWidth="1"/>
    <col min="1541" max="1541" width="36.7109375" style="1" customWidth="1"/>
    <col min="1542" max="1542" width="14.85546875" style="1" customWidth="1"/>
    <col min="1543" max="1543" width="12.42578125" style="1" customWidth="1"/>
    <col min="1544" max="1544" width="11.85546875" style="1" customWidth="1"/>
    <col min="1545" max="1545" width="16.140625" style="1" customWidth="1"/>
    <col min="1546" max="1546" width="10.42578125" style="1" bestFit="1" customWidth="1"/>
    <col min="1547" max="1793" width="9.140625" style="1"/>
    <col min="1794" max="1794" width="36.5703125" style="1" customWidth="1"/>
    <col min="1795" max="1795" width="10.28515625" style="1" customWidth="1"/>
    <col min="1796" max="1796" width="12.140625" style="1" customWidth="1"/>
    <col min="1797" max="1797" width="36.7109375" style="1" customWidth="1"/>
    <col min="1798" max="1798" width="14.85546875" style="1" customWidth="1"/>
    <col min="1799" max="1799" width="12.42578125" style="1" customWidth="1"/>
    <col min="1800" max="1800" width="11.85546875" style="1" customWidth="1"/>
    <col min="1801" max="1801" width="16.140625" style="1" customWidth="1"/>
    <col min="1802" max="1802" width="10.42578125" style="1" bestFit="1" customWidth="1"/>
    <col min="1803" max="2049" width="9.140625" style="1"/>
    <col min="2050" max="2050" width="36.5703125" style="1" customWidth="1"/>
    <col min="2051" max="2051" width="10.28515625" style="1" customWidth="1"/>
    <col min="2052" max="2052" width="12.140625" style="1" customWidth="1"/>
    <col min="2053" max="2053" width="36.7109375" style="1" customWidth="1"/>
    <col min="2054" max="2054" width="14.85546875" style="1" customWidth="1"/>
    <col min="2055" max="2055" width="12.42578125" style="1" customWidth="1"/>
    <col min="2056" max="2056" width="11.85546875" style="1" customWidth="1"/>
    <col min="2057" max="2057" width="16.140625" style="1" customWidth="1"/>
    <col min="2058" max="2058" width="10.42578125" style="1" bestFit="1" customWidth="1"/>
    <col min="2059" max="2305" width="9.140625" style="1"/>
    <col min="2306" max="2306" width="36.5703125" style="1" customWidth="1"/>
    <col min="2307" max="2307" width="10.28515625" style="1" customWidth="1"/>
    <col min="2308" max="2308" width="12.140625" style="1" customWidth="1"/>
    <col min="2309" max="2309" width="36.7109375" style="1" customWidth="1"/>
    <col min="2310" max="2310" width="14.85546875" style="1" customWidth="1"/>
    <col min="2311" max="2311" width="12.42578125" style="1" customWidth="1"/>
    <col min="2312" max="2312" width="11.85546875" style="1" customWidth="1"/>
    <col min="2313" max="2313" width="16.140625" style="1" customWidth="1"/>
    <col min="2314" max="2314" width="10.42578125" style="1" bestFit="1" customWidth="1"/>
    <col min="2315" max="2561" width="9.140625" style="1"/>
    <col min="2562" max="2562" width="36.5703125" style="1" customWidth="1"/>
    <col min="2563" max="2563" width="10.28515625" style="1" customWidth="1"/>
    <col min="2564" max="2564" width="12.140625" style="1" customWidth="1"/>
    <col min="2565" max="2565" width="36.7109375" style="1" customWidth="1"/>
    <col min="2566" max="2566" width="14.85546875" style="1" customWidth="1"/>
    <col min="2567" max="2567" width="12.42578125" style="1" customWidth="1"/>
    <col min="2568" max="2568" width="11.85546875" style="1" customWidth="1"/>
    <col min="2569" max="2569" width="16.140625" style="1" customWidth="1"/>
    <col min="2570" max="2570" width="10.42578125" style="1" bestFit="1" customWidth="1"/>
    <col min="2571" max="2817" width="9.140625" style="1"/>
    <col min="2818" max="2818" width="36.5703125" style="1" customWidth="1"/>
    <col min="2819" max="2819" width="10.28515625" style="1" customWidth="1"/>
    <col min="2820" max="2820" width="12.140625" style="1" customWidth="1"/>
    <col min="2821" max="2821" width="36.7109375" style="1" customWidth="1"/>
    <col min="2822" max="2822" width="14.85546875" style="1" customWidth="1"/>
    <col min="2823" max="2823" width="12.42578125" style="1" customWidth="1"/>
    <col min="2824" max="2824" width="11.85546875" style="1" customWidth="1"/>
    <col min="2825" max="2825" width="16.140625" style="1" customWidth="1"/>
    <col min="2826" max="2826" width="10.42578125" style="1" bestFit="1" customWidth="1"/>
    <col min="2827" max="3073" width="9.140625" style="1"/>
    <col min="3074" max="3074" width="36.5703125" style="1" customWidth="1"/>
    <col min="3075" max="3075" width="10.28515625" style="1" customWidth="1"/>
    <col min="3076" max="3076" width="12.140625" style="1" customWidth="1"/>
    <col min="3077" max="3077" width="36.7109375" style="1" customWidth="1"/>
    <col min="3078" max="3078" width="14.85546875" style="1" customWidth="1"/>
    <col min="3079" max="3079" width="12.42578125" style="1" customWidth="1"/>
    <col min="3080" max="3080" width="11.85546875" style="1" customWidth="1"/>
    <col min="3081" max="3081" width="16.140625" style="1" customWidth="1"/>
    <col min="3082" max="3082" width="10.42578125" style="1" bestFit="1" customWidth="1"/>
    <col min="3083" max="3329" width="9.140625" style="1"/>
    <col min="3330" max="3330" width="36.5703125" style="1" customWidth="1"/>
    <col min="3331" max="3331" width="10.28515625" style="1" customWidth="1"/>
    <col min="3332" max="3332" width="12.140625" style="1" customWidth="1"/>
    <col min="3333" max="3333" width="36.7109375" style="1" customWidth="1"/>
    <col min="3334" max="3334" width="14.85546875" style="1" customWidth="1"/>
    <col min="3335" max="3335" width="12.42578125" style="1" customWidth="1"/>
    <col min="3336" max="3336" width="11.85546875" style="1" customWidth="1"/>
    <col min="3337" max="3337" width="16.140625" style="1" customWidth="1"/>
    <col min="3338" max="3338" width="10.42578125" style="1" bestFit="1" customWidth="1"/>
    <col min="3339" max="3585" width="9.140625" style="1"/>
    <col min="3586" max="3586" width="36.5703125" style="1" customWidth="1"/>
    <col min="3587" max="3587" width="10.28515625" style="1" customWidth="1"/>
    <col min="3588" max="3588" width="12.140625" style="1" customWidth="1"/>
    <col min="3589" max="3589" width="36.7109375" style="1" customWidth="1"/>
    <col min="3590" max="3590" width="14.85546875" style="1" customWidth="1"/>
    <col min="3591" max="3591" width="12.42578125" style="1" customWidth="1"/>
    <col min="3592" max="3592" width="11.85546875" style="1" customWidth="1"/>
    <col min="3593" max="3593" width="16.140625" style="1" customWidth="1"/>
    <col min="3594" max="3594" width="10.42578125" style="1" bestFit="1" customWidth="1"/>
    <col min="3595" max="3841" width="9.140625" style="1"/>
    <col min="3842" max="3842" width="36.5703125" style="1" customWidth="1"/>
    <col min="3843" max="3843" width="10.28515625" style="1" customWidth="1"/>
    <col min="3844" max="3844" width="12.140625" style="1" customWidth="1"/>
    <col min="3845" max="3845" width="36.7109375" style="1" customWidth="1"/>
    <col min="3846" max="3846" width="14.85546875" style="1" customWidth="1"/>
    <col min="3847" max="3847" width="12.42578125" style="1" customWidth="1"/>
    <col min="3848" max="3848" width="11.85546875" style="1" customWidth="1"/>
    <col min="3849" max="3849" width="16.140625" style="1" customWidth="1"/>
    <col min="3850" max="3850" width="10.42578125" style="1" bestFit="1" customWidth="1"/>
    <col min="3851" max="4097" width="9.140625" style="1"/>
    <col min="4098" max="4098" width="36.5703125" style="1" customWidth="1"/>
    <col min="4099" max="4099" width="10.28515625" style="1" customWidth="1"/>
    <col min="4100" max="4100" width="12.140625" style="1" customWidth="1"/>
    <col min="4101" max="4101" width="36.7109375" style="1" customWidth="1"/>
    <col min="4102" max="4102" width="14.85546875" style="1" customWidth="1"/>
    <col min="4103" max="4103" width="12.42578125" style="1" customWidth="1"/>
    <col min="4104" max="4104" width="11.85546875" style="1" customWidth="1"/>
    <col min="4105" max="4105" width="16.140625" style="1" customWidth="1"/>
    <col min="4106" max="4106" width="10.42578125" style="1" bestFit="1" customWidth="1"/>
    <col min="4107" max="4353" width="9.140625" style="1"/>
    <col min="4354" max="4354" width="36.5703125" style="1" customWidth="1"/>
    <col min="4355" max="4355" width="10.28515625" style="1" customWidth="1"/>
    <col min="4356" max="4356" width="12.140625" style="1" customWidth="1"/>
    <col min="4357" max="4357" width="36.7109375" style="1" customWidth="1"/>
    <col min="4358" max="4358" width="14.85546875" style="1" customWidth="1"/>
    <col min="4359" max="4359" width="12.42578125" style="1" customWidth="1"/>
    <col min="4360" max="4360" width="11.85546875" style="1" customWidth="1"/>
    <col min="4361" max="4361" width="16.140625" style="1" customWidth="1"/>
    <col min="4362" max="4362" width="10.42578125" style="1" bestFit="1" customWidth="1"/>
    <col min="4363" max="4609" width="9.140625" style="1"/>
    <col min="4610" max="4610" width="36.5703125" style="1" customWidth="1"/>
    <col min="4611" max="4611" width="10.28515625" style="1" customWidth="1"/>
    <col min="4612" max="4612" width="12.140625" style="1" customWidth="1"/>
    <col min="4613" max="4613" width="36.7109375" style="1" customWidth="1"/>
    <col min="4614" max="4614" width="14.85546875" style="1" customWidth="1"/>
    <col min="4615" max="4615" width="12.42578125" style="1" customWidth="1"/>
    <col min="4616" max="4616" width="11.85546875" style="1" customWidth="1"/>
    <col min="4617" max="4617" width="16.140625" style="1" customWidth="1"/>
    <col min="4618" max="4618" width="10.42578125" style="1" bestFit="1" customWidth="1"/>
    <col min="4619" max="4865" width="9.140625" style="1"/>
    <col min="4866" max="4866" width="36.5703125" style="1" customWidth="1"/>
    <col min="4867" max="4867" width="10.28515625" style="1" customWidth="1"/>
    <col min="4868" max="4868" width="12.140625" style="1" customWidth="1"/>
    <col min="4869" max="4869" width="36.7109375" style="1" customWidth="1"/>
    <col min="4870" max="4870" width="14.85546875" style="1" customWidth="1"/>
    <col min="4871" max="4871" width="12.42578125" style="1" customWidth="1"/>
    <col min="4872" max="4872" width="11.85546875" style="1" customWidth="1"/>
    <col min="4873" max="4873" width="16.140625" style="1" customWidth="1"/>
    <col min="4874" max="4874" width="10.42578125" style="1" bestFit="1" customWidth="1"/>
    <col min="4875" max="5121" width="9.140625" style="1"/>
    <col min="5122" max="5122" width="36.5703125" style="1" customWidth="1"/>
    <col min="5123" max="5123" width="10.28515625" style="1" customWidth="1"/>
    <col min="5124" max="5124" width="12.140625" style="1" customWidth="1"/>
    <col min="5125" max="5125" width="36.7109375" style="1" customWidth="1"/>
    <col min="5126" max="5126" width="14.85546875" style="1" customWidth="1"/>
    <col min="5127" max="5127" width="12.42578125" style="1" customWidth="1"/>
    <col min="5128" max="5128" width="11.85546875" style="1" customWidth="1"/>
    <col min="5129" max="5129" width="16.140625" style="1" customWidth="1"/>
    <col min="5130" max="5130" width="10.42578125" style="1" bestFit="1" customWidth="1"/>
    <col min="5131" max="5377" width="9.140625" style="1"/>
    <col min="5378" max="5378" width="36.5703125" style="1" customWidth="1"/>
    <col min="5379" max="5379" width="10.28515625" style="1" customWidth="1"/>
    <col min="5380" max="5380" width="12.140625" style="1" customWidth="1"/>
    <col min="5381" max="5381" width="36.7109375" style="1" customWidth="1"/>
    <col min="5382" max="5382" width="14.85546875" style="1" customWidth="1"/>
    <col min="5383" max="5383" width="12.42578125" style="1" customWidth="1"/>
    <col min="5384" max="5384" width="11.85546875" style="1" customWidth="1"/>
    <col min="5385" max="5385" width="16.140625" style="1" customWidth="1"/>
    <col min="5386" max="5386" width="10.42578125" style="1" bestFit="1" customWidth="1"/>
    <col min="5387" max="5633" width="9.140625" style="1"/>
    <col min="5634" max="5634" width="36.5703125" style="1" customWidth="1"/>
    <col min="5635" max="5635" width="10.28515625" style="1" customWidth="1"/>
    <col min="5636" max="5636" width="12.140625" style="1" customWidth="1"/>
    <col min="5637" max="5637" width="36.7109375" style="1" customWidth="1"/>
    <col min="5638" max="5638" width="14.85546875" style="1" customWidth="1"/>
    <col min="5639" max="5639" width="12.42578125" style="1" customWidth="1"/>
    <col min="5640" max="5640" width="11.85546875" style="1" customWidth="1"/>
    <col min="5641" max="5641" width="16.140625" style="1" customWidth="1"/>
    <col min="5642" max="5642" width="10.42578125" style="1" bestFit="1" customWidth="1"/>
    <col min="5643" max="5889" width="9.140625" style="1"/>
    <col min="5890" max="5890" width="36.5703125" style="1" customWidth="1"/>
    <col min="5891" max="5891" width="10.28515625" style="1" customWidth="1"/>
    <col min="5892" max="5892" width="12.140625" style="1" customWidth="1"/>
    <col min="5893" max="5893" width="36.7109375" style="1" customWidth="1"/>
    <col min="5894" max="5894" width="14.85546875" style="1" customWidth="1"/>
    <col min="5895" max="5895" width="12.42578125" style="1" customWidth="1"/>
    <col min="5896" max="5896" width="11.85546875" style="1" customWidth="1"/>
    <col min="5897" max="5897" width="16.140625" style="1" customWidth="1"/>
    <col min="5898" max="5898" width="10.42578125" style="1" bestFit="1" customWidth="1"/>
    <col min="5899" max="6145" width="9.140625" style="1"/>
    <col min="6146" max="6146" width="36.5703125" style="1" customWidth="1"/>
    <col min="6147" max="6147" width="10.28515625" style="1" customWidth="1"/>
    <col min="6148" max="6148" width="12.140625" style="1" customWidth="1"/>
    <col min="6149" max="6149" width="36.7109375" style="1" customWidth="1"/>
    <col min="6150" max="6150" width="14.85546875" style="1" customWidth="1"/>
    <col min="6151" max="6151" width="12.42578125" style="1" customWidth="1"/>
    <col min="6152" max="6152" width="11.85546875" style="1" customWidth="1"/>
    <col min="6153" max="6153" width="16.140625" style="1" customWidth="1"/>
    <col min="6154" max="6154" width="10.42578125" style="1" bestFit="1" customWidth="1"/>
    <col min="6155" max="6401" width="9.140625" style="1"/>
    <col min="6402" max="6402" width="36.5703125" style="1" customWidth="1"/>
    <col min="6403" max="6403" width="10.28515625" style="1" customWidth="1"/>
    <col min="6404" max="6404" width="12.140625" style="1" customWidth="1"/>
    <col min="6405" max="6405" width="36.7109375" style="1" customWidth="1"/>
    <col min="6406" max="6406" width="14.85546875" style="1" customWidth="1"/>
    <col min="6407" max="6407" width="12.42578125" style="1" customWidth="1"/>
    <col min="6408" max="6408" width="11.85546875" style="1" customWidth="1"/>
    <col min="6409" max="6409" width="16.140625" style="1" customWidth="1"/>
    <col min="6410" max="6410" width="10.42578125" style="1" bestFit="1" customWidth="1"/>
    <col min="6411" max="6657" width="9.140625" style="1"/>
    <col min="6658" max="6658" width="36.5703125" style="1" customWidth="1"/>
    <col min="6659" max="6659" width="10.28515625" style="1" customWidth="1"/>
    <col min="6660" max="6660" width="12.140625" style="1" customWidth="1"/>
    <col min="6661" max="6661" width="36.7109375" style="1" customWidth="1"/>
    <col min="6662" max="6662" width="14.85546875" style="1" customWidth="1"/>
    <col min="6663" max="6663" width="12.42578125" style="1" customWidth="1"/>
    <col min="6664" max="6664" width="11.85546875" style="1" customWidth="1"/>
    <col min="6665" max="6665" width="16.140625" style="1" customWidth="1"/>
    <col min="6666" max="6666" width="10.42578125" style="1" bestFit="1" customWidth="1"/>
    <col min="6667" max="6913" width="9.140625" style="1"/>
    <col min="6914" max="6914" width="36.5703125" style="1" customWidth="1"/>
    <col min="6915" max="6915" width="10.28515625" style="1" customWidth="1"/>
    <col min="6916" max="6916" width="12.140625" style="1" customWidth="1"/>
    <col min="6917" max="6917" width="36.7109375" style="1" customWidth="1"/>
    <col min="6918" max="6918" width="14.85546875" style="1" customWidth="1"/>
    <col min="6919" max="6919" width="12.42578125" style="1" customWidth="1"/>
    <col min="6920" max="6920" width="11.85546875" style="1" customWidth="1"/>
    <col min="6921" max="6921" width="16.140625" style="1" customWidth="1"/>
    <col min="6922" max="6922" width="10.42578125" style="1" bestFit="1" customWidth="1"/>
    <col min="6923" max="7169" width="9.140625" style="1"/>
    <col min="7170" max="7170" width="36.5703125" style="1" customWidth="1"/>
    <col min="7171" max="7171" width="10.28515625" style="1" customWidth="1"/>
    <col min="7172" max="7172" width="12.140625" style="1" customWidth="1"/>
    <col min="7173" max="7173" width="36.7109375" style="1" customWidth="1"/>
    <col min="7174" max="7174" width="14.85546875" style="1" customWidth="1"/>
    <col min="7175" max="7175" width="12.42578125" style="1" customWidth="1"/>
    <col min="7176" max="7176" width="11.85546875" style="1" customWidth="1"/>
    <col min="7177" max="7177" width="16.140625" style="1" customWidth="1"/>
    <col min="7178" max="7178" width="10.42578125" style="1" bestFit="1" customWidth="1"/>
    <col min="7179" max="7425" width="9.140625" style="1"/>
    <col min="7426" max="7426" width="36.5703125" style="1" customWidth="1"/>
    <col min="7427" max="7427" width="10.28515625" style="1" customWidth="1"/>
    <col min="7428" max="7428" width="12.140625" style="1" customWidth="1"/>
    <col min="7429" max="7429" width="36.7109375" style="1" customWidth="1"/>
    <col min="7430" max="7430" width="14.85546875" style="1" customWidth="1"/>
    <col min="7431" max="7431" width="12.42578125" style="1" customWidth="1"/>
    <col min="7432" max="7432" width="11.85546875" style="1" customWidth="1"/>
    <col min="7433" max="7433" width="16.140625" style="1" customWidth="1"/>
    <col min="7434" max="7434" width="10.42578125" style="1" bestFit="1" customWidth="1"/>
    <col min="7435" max="7681" width="9.140625" style="1"/>
    <col min="7682" max="7682" width="36.5703125" style="1" customWidth="1"/>
    <col min="7683" max="7683" width="10.28515625" style="1" customWidth="1"/>
    <col min="7684" max="7684" width="12.140625" style="1" customWidth="1"/>
    <col min="7685" max="7685" width="36.7109375" style="1" customWidth="1"/>
    <col min="7686" max="7686" width="14.85546875" style="1" customWidth="1"/>
    <col min="7687" max="7687" width="12.42578125" style="1" customWidth="1"/>
    <col min="7688" max="7688" width="11.85546875" style="1" customWidth="1"/>
    <col min="7689" max="7689" width="16.140625" style="1" customWidth="1"/>
    <col min="7690" max="7690" width="10.42578125" style="1" bestFit="1" customWidth="1"/>
    <col min="7691" max="7937" width="9.140625" style="1"/>
    <col min="7938" max="7938" width="36.5703125" style="1" customWidth="1"/>
    <col min="7939" max="7939" width="10.28515625" style="1" customWidth="1"/>
    <col min="7940" max="7940" width="12.140625" style="1" customWidth="1"/>
    <col min="7941" max="7941" width="36.7109375" style="1" customWidth="1"/>
    <col min="7942" max="7942" width="14.85546875" style="1" customWidth="1"/>
    <col min="7943" max="7943" width="12.42578125" style="1" customWidth="1"/>
    <col min="7944" max="7944" width="11.85546875" style="1" customWidth="1"/>
    <col min="7945" max="7945" width="16.140625" style="1" customWidth="1"/>
    <col min="7946" max="7946" width="10.42578125" style="1" bestFit="1" customWidth="1"/>
    <col min="7947" max="8193" width="9.140625" style="1"/>
    <col min="8194" max="8194" width="36.5703125" style="1" customWidth="1"/>
    <col min="8195" max="8195" width="10.28515625" style="1" customWidth="1"/>
    <col min="8196" max="8196" width="12.140625" style="1" customWidth="1"/>
    <col min="8197" max="8197" width="36.7109375" style="1" customWidth="1"/>
    <col min="8198" max="8198" width="14.85546875" style="1" customWidth="1"/>
    <col min="8199" max="8199" width="12.42578125" style="1" customWidth="1"/>
    <col min="8200" max="8200" width="11.85546875" style="1" customWidth="1"/>
    <col min="8201" max="8201" width="16.140625" style="1" customWidth="1"/>
    <col min="8202" max="8202" width="10.42578125" style="1" bestFit="1" customWidth="1"/>
    <col min="8203" max="8449" width="9.140625" style="1"/>
    <col min="8450" max="8450" width="36.5703125" style="1" customWidth="1"/>
    <col min="8451" max="8451" width="10.28515625" style="1" customWidth="1"/>
    <col min="8452" max="8452" width="12.140625" style="1" customWidth="1"/>
    <col min="8453" max="8453" width="36.7109375" style="1" customWidth="1"/>
    <col min="8454" max="8454" width="14.85546875" style="1" customWidth="1"/>
    <col min="8455" max="8455" width="12.42578125" style="1" customWidth="1"/>
    <col min="8456" max="8456" width="11.85546875" style="1" customWidth="1"/>
    <col min="8457" max="8457" width="16.140625" style="1" customWidth="1"/>
    <col min="8458" max="8458" width="10.42578125" style="1" bestFit="1" customWidth="1"/>
    <col min="8459" max="8705" width="9.140625" style="1"/>
    <col min="8706" max="8706" width="36.5703125" style="1" customWidth="1"/>
    <col min="8707" max="8707" width="10.28515625" style="1" customWidth="1"/>
    <col min="8708" max="8708" width="12.140625" style="1" customWidth="1"/>
    <col min="8709" max="8709" width="36.7109375" style="1" customWidth="1"/>
    <col min="8710" max="8710" width="14.85546875" style="1" customWidth="1"/>
    <col min="8711" max="8711" width="12.42578125" style="1" customWidth="1"/>
    <col min="8712" max="8712" width="11.85546875" style="1" customWidth="1"/>
    <col min="8713" max="8713" width="16.140625" style="1" customWidth="1"/>
    <col min="8714" max="8714" width="10.42578125" style="1" bestFit="1" customWidth="1"/>
    <col min="8715" max="8961" width="9.140625" style="1"/>
    <col min="8962" max="8962" width="36.5703125" style="1" customWidth="1"/>
    <col min="8963" max="8963" width="10.28515625" style="1" customWidth="1"/>
    <col min="8964" max="8964" width="12.140625" style="1" customWidth="1"/>
    <col min="8965" max="8965" width="36.7109375" style="1" customWidth="1"/>
    <col min="8966" max="8966" width="14.85546875" style="1" customWidth="1"/>
    <col min="8967" max="8967" width="12.42578125" style="1" customWidth="1"/>
    <col min="8968" max="8968" width="11.85546875" style="1" customWidth="1"/>
    <col min="8969" max="8969" width="16.140625" style="1" customWidth="1"/>
    <col min="8970" max="8970" width="10.42578125" style="1" bestFit="1" customWidth="1"/>
    <col min="8971" max="9217" width="9.140625" style="1"/>
    <col min="9218" max="9218" width="36.5703125" style="1" customWidth="1"/>
    <col min="9219" max="9219" width="10.28515625" style="1" customWidth="1"/>
    <col min="9220" max="9220" width="12.140625" style="1" customWidth="1"/>
    <col min="9221" max="9221" width="36.7109375" style="1" customWidth="1"/>
    <col min="9222" max="9222" width="14.85546875" style="1" customWidth="1"/>
    <col min="9223" max="9223" width="12.42578125" style="1" customWidth="1"/>
    <col min="9224" max="9224" width="11.85546875" style="1" customWidth="1"/>
    <col min="9225" max="9225" width="16.140625" style="1" customWidth="1"/>
    <col min="9226" max="9226" width="10.42578125" style="1" bestFit="1" customWidth="1"/>
    <col min="9227" max="9473" width="9.140625" style="1"/>
    <col min="9474" max="9474" width="36.5703125" style="1" customWidth="1"/>
    <col min="9475" max="9475" width="10.28515625" style="1" customWidth="1"/>
    <col min="9476" max="9476" width="12.140625" style="1" customWidth="1"/>
    <col min="9477" max="9477" width="36.7109375" style="1" customWidth="1"/>
    <col min="9478" max="9478" width="14.85546875" style="1" customWidth="1"/>
    <col min="9479" max="9479" width="12.42578125" style="1" customWidth="1"/>
    <col min="9480" max="9480" width="11.85546875" style="1" customWidth="1"/>
    <col min="9481" max="9481" width="16.140625" style="1" customWidth="1"/>
    <col min="9482" max="9482" width="10.42578125" style="1" bestFit="1" customWidth="1"/>
    <col min="9483" max="9729" width="9.140625" style="1"/>
    <col min="9730" max="9730" width="36.5703125" style="1" customWidth="1"/>
    <col min="9731" max="9731" width="10.28515625" style="1" customWidth="1"/>
    <col min="9732" max="9732" width="12.140625" style="1" customWidth="1"/>
    <col min="9733" max="9733" width="36.7109375" style="1" customWidth="1"/>
    <col min="9734" max="9734" width="14.85546875" style="1" customWidth="1"/>
    <col min="9735" max="9735" width="12.42578125" style="1" customWidth="1"/>
    <col min="9736" max="9736" width="11.85546875" style="1" customWidth="1"/>
    <col min="9737" max="9737" width="16.140625" style="1" customWidth="1"/>
    <col min="9738" max="9738" width="10.42578125" style="1" bestFit="1" customWidth="1"/>
    <col min="9739" max="9985" width="9.140625" style="1"/>
    <col min="9986" max="9986" width="36.5703125" style="1" customWidth="1"/>
    <col min="9987" max="9987" width="10.28515625" style="1" customWidth="1"/>
    <col min="9988" max="9988" width="12.140625" style="1" customWidth="1"/>
    <col min="9989" max="9989" width="36.7109375" style="1" customWidth="1"/>
    <col min="9990" max="9990" width="14.85546875" style="1" customWidth="1"/>
    <col min="9991" max="9991" width="12.42578125" style="1" customWidth="1"/>
    <col min="9992" max="9992" width="11.85546875" style="1" customWidth="1"/>
    <col min="9993" max="9993" width="16.140625" style="1" customWidth="1"/>
    <col min="9994" max="9994" width="10.42578125" style="1" bestFit="1" customWidth="1"/>
    <col min="9995" max="10241" width="9.140625" style="1"/>
    <col min="10242" max="10242" width="36.5703125" style="1" customWidth="1"/>
    <col min="10243" max="10243" width="10.28515625" style="1" customWidth="1"/>
    <col min="10244" max="10244" width="12.140625" style="1" customWidth="1"/>
    <col min="10245" max="10245" width="36.7109375" style="1" customWidth="1"/>
    <col min="10246" max="10246" width="14.85546875" style="1" customWidth="1"/>
    <col min="10247" max="10247" width="12.42578125" style="1" customWidth="1"/>
    <col min="10248" max="10248" width="11.85546875" style="1" customWidth="1"/>
    <col min="10249" max="10249" width="16.140625" style="1" customWidth="1"/>
    <col min="10250" max="10250" width="10.42578125" style="1" bestFit="1" customWidth="1"/>
    <col min="10251" max="10497" width="9.140625" style="1"/>
    <col min="10498" max="10498" width="36.5703125" style="1" customWidth="1"/>
    <col min="10499" max="10499" width="10.28515625" style="1" customWidth="1"/>
    <col min="10500" max="10500" width="12.140625" style="1" customWidth="1"/>
    <col min="10501" max="10501" width="36.7109375" style="1" customWidth="1"/>
    <col min="10502" max="10502" width="14.85546875" style="1" customWidth="1"/>
    <col min="10503" max="10503" width="12.42578125" style="1" customWidth="1"/>
    <col min="10504" max="10504" width="11.85546875" style="1" customWidth="1"/>
    <col min="10505" max="10505" width="16.140625" style="1" customWidth="1"/>
    <col min="10506" max="10506" width="10.42578125" style="1" bestFit="1" customWidth="1"/>
    <col min="10507" max="10753" width="9.140625" style="1"/>
    <col min="10754" max="10754" width="36.5703125" style="1" customWidth="1"/>
    <col min="10755" max="10755" width="10.28515625" style="1" customWidth="1"/>
    <col min="10756" max="10756" width="12.140625" style="1" customWidth="1"/>
    <col min="10757" max="10757" width="36.7109375" style="1" customWidth="1"/>
    <col min="10758" max="10758" width="14.85546875" style="1" customWidth="1"/>
    <col min="10759" max="10759" width="12.42578125" style="1" customWidth="1"/>
    <col min="10760" max="10760" width="11.85546875" style="1" customWidth="1"/>
    <col min="10761" max="10761" width="16.140625" style="1" customWidth="1"/>
    <col min="10762" max="10762" width="10.42578125" style="1" bestFit="1" customWidth="1"/>
    <col min="10763" max="11009" width="9.140625" style="1"/>
    <col min="11010" max="11010" width="36.5703125" style="1" customWidth="1"/>
    <col min="11011" max="11011" width="10.28515625" style="1" customWidth="1"/>
    <col min="11012" max="11012" width="12.140625" style="1" customWidth="1"/>
    <col min="11013" max="11013" width="36.7109375" style="1" customWidth="1"/>
    <col min="11014" max="11014" width="14.85546875" style="1" customWidth="1"/>
    <col min="11015" max="11015" width="12.42578125" style="1" customWidth="1"/>
    <col min="11016" max="11016" width="11.85546875" style="1" customWidth="1"/>
    <col min="11017" max="11017" width="16.140625" style="1" customWidth="1"/>
    <col min="11018" max="11018" width="10.42578125" style="1" bestFit="1" customWidth="1"/>
    <col min="11019" max="11265" width="9.140625" style="1"/>
    <col min="11266" max="11266" width="36.5703125" style="1" customWidth="1"/>
    <col min="11267" max="11267" width="10.28515625" style="1" customWidth="1"/>
    <col min="11268" max="11268" width="12.140625" style="1" customWidth="1"/>
    <col min="11269" max="11269" width="36.7109375" style="1" customWidth="1"/>
    <col min="11270" max="11270" width="14.85546875" style="1" customWidth="1"/>
    <col min="11271" max="11271" width="12.42578125" style="1" customWidth="1"/>
    <col min="11272" max="11272" width="11.85546875" style="1" customWidth="1"/>
    <col min="11273" max="11273" width="16.140625" style="1" customWidth="1"/>
    <col min="11274" max="11274" width="10.42578125" style="1" bestFit="1" customWidth="1"/>
    <col min="11275" max="11521" width="9.140625" style="1"/>
    <col min="11522" max="11522" width="36.5703125" style="1" customWidth="1"/>
    <col min="11523" max="11523" width="10.28515625" style="1" customWidth="1"/>
    <col min="11524" max="11524" width="12.140625" style="1" customWidth="1"/>
    <col min="11525" max="11525" width="36.7109375" style="1" customWidth="1"/>
    <col min="11526" max="11526" width="14.85546875" style="1" customWidth="1"/>
    <col min="11527" max="11527" width="12.42578125" style="1" customWidth="1"/>
    <col min="11528" max="11528" width="11.85546875" style="1" customWidth="1"/>
    <col min="11529" max="11529" width="16.140625" style="1" customWidth="1"/>
    <col min="11530" max="11530" width="10.42578125" style="1" bestFit="1" customWidth="1"/>
    <col min="11531" max="11777" width="9.140625" style="1"/>
    <col min="11778" max="11778" width="36.5703125" style="1" customWidth="1"/>
    <col min="11779" max="11779" width="10.28515625" style="1" customWidth="1"/>
    <col min="11780" max="11780" width="12.140625" style="1" customWidth="1"/>
    <col min="11781" max="11781" width="36.7109375" style="1" customWidth="1"/>
    <col min="11782" max="11782" width="14.85546875" style="1" customWidth="1"/>
    <col min="11783" max="11783" width="12.42578125" style="1" customWidth="1"/>
    <col min="11784" max="11784" width="11.85546875" style="1" customWidth="1"/>
    <col min="11785" max="11785" width="16.140625" style="1" customWidth="1"/>
    <col min="11786" max="11786" width="10.42578125" style="1" bestFit="1" customWidth="1"/>
    <col min="11787" max="12033" width="9.140625" style="1"/>
    <col min="12034" max="12034" width="36.5703125" style="1" customWidth="1"/>
    <col min="12035" max="12035" width="10.28515625" style="1" customWidth="1"/>
    <col min="12036" max="12036" width="12.140625" style="1" customWidth="1"/>
    <col min="12037" max="12037" width="36.7109375" style="1" customWidth="1"/>
    <col min="12038" max="12038" width="14.85546875" style="1" customWidth="1"/>
    <col min="12039" max="12039" width="12.42578125" style="1" customWidth="1"/>
    <col min="12040" max="12040" width="11.85546875" style="1" customWidth="1"/>
    <col min="12041" max="12041" width="16.140625" style="1" customWidth="1"/>
    <col min="12042" max="12042" width="10.42578125" style="1" bestFit="1" customWidth="1"/>
    <col min="12043" max="12289" width="9.140625" style="1"/>
    <col min="12290" max="12290" width="36.5703125" style="1" customWidth="1"/>
    <col min="12291" max="12291" width="10.28515625" style="1" customWidth="1"/>
    <col min="12292" max="12292" width="12.140625" style="1" customWidth="1"/>
    <col min="12293" max="12293" width="36.7109375" style="1" customWidth="1"/>
    <col min="12294" max="12294" width="14.85546875" style="1" customWidth="1"/>
    <col min="12295" max="12295" width="12.42578125" style="1" customWidth="1"/>
    <col min="12296" max="12296" width="11.85546875" style="1" customWidth="1"/>
    <col min="12297" max="12297" width="16.140625" style="1" customWidth="1"/>
    <col min="12298" max="12298" width="10.42578125" style="1" bestFit="1" customWidth="1"/>
    <col min="12299" max="12545" width="9.140625" style="1"/>
    <col min="12546" max="12546" width="36.5703125" style="1" customWidth="1"/>
    <col min="12547" max="12547" width="10.28515625" style="1" customWidth="1"/>
    <col min="12548" max="12548" width="12.140625" style="1" customWidth="1"/>
    <col min="12549" max="12549" width="36.7109375" style="1" customWidth="1"/>
    <col min="12550" max="12550" width="14.85546875" style="1" customWidth="1"/>
    <col min="12551" max="12551" width="12.42578125" style="1" customWidth="1"/>
    <col min="12552" max="12552" width="11.85546875" style="1" customWidth="1"/>
    <col min="12553" max="12553" width="16.140625" style="1" customWidth="1"/>
    <col min="12554" max="12554" width="10.42578125" style="1" bestFit="1" customWidth="1"/>
    <col min="12555" max="12801" width="9.140625" style="1"/>
    <col min="12802" max="12802" width="36.5703125" style="1" customWidth="1"/>
    <col min="12803" max="12803" width="10.28515625" style="1" customWidth="1"/>
    <col min="12804" max="12804" width="12.140625" style="1" customWidth="1"/>
    <col min="12805" max="12805" width="36.7109375" style="1" customWidth="1"/>
    <col min="12806" max="12806" width="14.85546875" style="1" customWidth="1"/>
    <col min="12807" max="12807" width="12.42578125" style="1" customWidth="1"/>
    <col min="12808" max="12808" width="11.85546875" style="1" customWidth="1"/>
    <col min="12809" max="12809" width="16.140625" style="1" customWidth="1"/>
    <col min="12810" max="12810" width="10.42578125" style="1" bestFit="1" customWidth="1"/>
    <col min="12811" max="13057" width="9.140625" style="1"/>
    <col min="13058" max="13058" width="36.5703125" style="1" customWidth="1"/>
    <col min="13059" max="13059" width="10.28515625" style="1" customWidth="1"/>
    <col min="13060" max="13060" width="12.140625" style="1" customWidth="1"/>
    <col min="13061" max="13061" width="36.7109375" style="1" customWidth="1"/>
    <col min="13062" max="13062" width="14.85546875" style="1" customWidth="1"/>
    <col min="13063" max="13063" width="12.42578125" style="1" customWidth="1"/>
    <col min="13064" max="13064" width="11.85546875" style="1" customWidth="1"/>
    <col min="13065" max="13065" width="16.140625" style="1" customWidth="1"/>
    <col min="13066" max="13066" width="10.42578125" style="1" bestFit="1" customWidth="1"/>
    <col min="13067" max="13313" width="9.140625" style="1"/>
    <col min="13314" max="13314" width="36.5703125" style="1" customWidth="1"/>
    <col min="13315" max="13315" width="10.28515625" style="1" customWidth="1"/>
    <col min="13316" max="13316" width="12.140625" style="1" customWidth="1"/>
    <col min="13317" max="13317" width="36.7109375" style="1" customWidth="1"/>
    <col min="13318" max="13318" width="14.85546875" style="1" customWidth="1"/>
    <col min="13319" max="13319" width="12.42578125" style="1" customWidth="1"/>
    <col min="13320" max="13320" width="11.85546875" style="1" customWidth="1"/>
    <col min="13321" max="13321" width="16.140625" style="1" customWidth="1"/>
    <col min="13322" max="13322" width="10.42578125" style="1" bestFit="1" customWidth="1"/>
    <col min="13323" max="13569" width="9.140625" style="1"/>
    <col min="13570" max="13570" width="36.5703125" style="1" customWidth="1"/>
    <col min="13571" max="13571" width="10.28515625" style="1" customWidth="1"/>
    <col min="13572" max="13572" width="12.140625" style="1" customWidth="1"/>
    <col min="13573" max="13573" width="36.7109375" style="1" customWidth="1"/>
    <col min="13574" max="13574" width="14.85546875" style="1" customWidth="1"/>
    <col min="13575" max="13575" width="12.42578125" style="1" customWidth="1"/>
    <col min="13576" max="13576" width="11.85546875" style="1" customWidth="1"/>
    <col min="13577" max="13577" width="16.140625" style="1" customWidth="1"/>
    <col min="13578" max="13578" width="10.42578125" style="1" bestFit="1" customWidth="1"/>
    <col min="13579" max="13825" width="9.140625" style="1"/>
    <col min="13826" max="13826" width="36.5703125" style="1" customWidth="1"/>
    <col min="13827" max="13827" width="10.28515625" style="1" customWidth="1"/>
    <col min="13828" max="13828" width="12.140625" style="1" customWidth="1"/>
    <col min="13829" max="13829" width="36.7109375" style="1" customWidth="1"/>
    <col min="13830" max="13830" width="14.85546875" style="1" customWidth="1"/>
    <col min="13831" max="13831" width="12.42578125" style="1" customWidth="1"/>
    <col min="13832" max="13832" width="11.85546875" style="1" customWidth="1"/>
    <col min="13833" max="13833" width="16.140625" style="1" customWidth="1"/>
    <col min="13834" max="13834" width="10.42578125" style="1" bestFit="1" customWidth="1"/>
    <col min="13835" max="14081" width="9.140625" style="1"/>
    <col min="14082" max="14082" width="36.5703125" style="1" customWidth="1"/>
    <col min="14083" max="14083" width="10.28515625" style="1" customWidth="1"/>
    <col min="14084" max="14084" width="12.140625" style="1" customWidth="1"/>
    <col min="14085" max="14085" width="36.7109375" style="1" customWidth="1"/>
    <col min="14086" max="14086" width="14.85546875" style="1" customWidth="1"/>
    <col min="14087" max="14087" width="12.42578125" style="1" customWidth="1"/>
    <col min="14088" max="14088" width="11.85546875" style="1" customWidth="1"/>
    <col min="14089" max="14089" width="16.140625" style="1" customWidth="1"/>
    <col min="14090" max="14090" width="10.42578125" style="1" bestFit="1" customWidth="1"/>
    <col min="14091" max="14337" width="9.140625" style="1"/>
    <col min="14338" max="14338" width="36.5703125" style="1" customWidth="1"/>
    <col min="14339" max="14339" width="10.28515625" style="1" customWidth="1"/>
    <col min="14340" max="14340" width="12.140625" style="1" customWidth="1"/>
    <col min="14341" max="14341" width="36.7109375" style="1" customWidth="1"/>
    <col min="14342" max="14342" width="14.85546875" style="1" customWidth="1"/>
    <col min="14343" max="14343" width="12.42578125" style="1" customWidth="1"/>
    <col min="14344" max="14344" width="11.85546875" style="1" customWidth="1"/>
    <col min="14345" max="14345" width="16.140625" style="1" customWidth="1"/>
    <col min="14346" max="14346" width="10.42578125" style="1" bestFit="1" customWidth="1"/>
    <col min="14347" max="14593" width="9.140625" style="1"/>
    <col min="14594" max="14594" width="36.5703125" style="1" customWidth="1"/>
    <col min="14595" max="14595" width="10.28515625" style="1" customWidth="1"/>
    <col min="14596" max="14596" width="12.140625" style="1" customWidth="1"/>
    <col min="14597" max="14597" width="36.7109375" style="1" customWidth="1"/>
    <col min="14598" max="14598" width="14.85546875" style="1" customWidth="1"/>
    <col min="14599" max="14599" width="12.42578125" style="1" customWidth="1"/>
    <col min="14600" max="14600" width="11.85546875" style="1" customWidth="1"/>
    <col min="14601" max="14601" width="16.140625" style="1" customWidth="1"/>
    <col min="14602" max="14602" width="10.42578125" style="1" bestFit="1" customWidth="1"/>
    <col min="14603" max="14849" width="9.140625" style="1"/>
    <col min="14850" max="14850" width="36.5703125" style="1" customWidth="1"/>
    <col min="14851" max="14851" width="10.28515625" style="1" customWidth="1"/>
    <col min="14852" max="14852" width="12.140625" style="1" customWidth="1"/>
    <col min="14853" max="14853" width="36.7109375" style="1" customWidth="1"/>
    <col min="14854" max="14854" width="14.85546875" style="1" customWidth="1"/>
    <col min="14855" max="14855" width="12.42578125" style="1" customWidth="1"/>
    <col min="14856" max="14856" width="11.85546875" style="1" customWidth="1"/>
    <col min="14857" max="14857" width="16.140625" style="1" customWidth="1"/>
    <col min="14858" max="14858" width="10.42578125" style="1" bestFit="1" customWidth="1"/>
    <col min="14859" max="15105" width="9.140625" style="1"/>
    <col min="15106" max="15106" width="36.5703125" style="1" customWidth="1"/>
    <col min="15107" max="15107" width="10.28515625" style="1" customWidth="1"/>
    <col min="15108" max="15108" width="12.140625" style="1" customWidth="1"/>
    <col min="15109" max="15109" width="36.7109375" style="1" customWidth="1"/>
    <col min="15110" max="15110" width="14.85546875" style="1" customWidth="1"/>
    <col min="15111" max="15111" width="12.42578125" style="1" customWidth="1"/>
    <col min="15112" max="15112" width="11.85546875" style="1" customWidth="1"/>
    <col min="15113" max="15113" width="16.140625" style="1" customWidth="1"/>
    <col min="15114" max="15114" width="10.42578125" style="1" bestFit="1" customWidth="1"/>
    <col min="15115" max="15361" width="9.140625" style="1"/>
    <col min="15362" max="15362" width="36.5703125" style="1" customWidth="1"/>
    <col min="15363" max="15363" width="10.28515625" style="1" customWidth="1"/>
    <col min="15364" max="15364" width="12.140625" style="1" customWidth="1"/>
    <col min="15365" max="15365" width="36.7109375" style="1" customWidth="1"/>
    <col min="15366" max="15366" width="14.85546875" style="1" customWidth="1"/>
    <col min="15367" max="15367" width="12.42578125" style="1" customWidth="1"/>
    <col min="15368" max="15368" width="11.85546875" style="1" customWidth="1"/>
    <col min="15369" max="15369" width="16.140625" style="1" customWidth="1"/>
    <col min="15370" max="15370" width="10.42578125" style="1" bestFit="1" customWidth="1"/>
    <col min="15371" max="15617" width="9.140625" style="1"/>
    <col min="15618" max="15618" width="36.5703125" style="1" customWidth="1"/>
    <col min="15619" max="15619" width="10.28515625" style="1" customWidth="1"/>
    <col min="15620" max="15620" width="12.140625" style="1" customWidth="1"/>
    <col min="15621" max="15621" width="36.7109375" style="1" customWidth="1"/>
    <col min="15622" max="15622" width="14.85546875" style="1" customWidth="1"/>
    <col min="15623" max="15623" width="12.42578125" style="1" customWidth="1"/>
    <col min="15624" max="15624" width="11.85546875" style="1" customWidth="1"/>
    <col min="15625" max="15625" width="16.140625" style="1" customWidth="1"/>
    <col min="15626" max="15626" width="10.42578125" style="1" bestFit="1" customWidth="1"/>
    <col min="15627" max="15873" width="9.140625" style="1"/>
    <col min="15874" max="15874" width="36.5703125" style="1" customWidth="1"/>
    <col min="15875" max="15875" width="10.28515625" style="1" customWidth="1"/>
    <col min="15876" max="15876" width="12.140625" style="1" customWidth="1"/>
    <col min="15877" max="15877" width="36.7109375" style="1" customWidth="1"/>
    <col min="15878" max="15878" width="14.85546875" style="1" customWidth="1"/>
    <col min="15879" max="15879" width="12.42578125" style="1" customWidth="1"/>
    <col min="15880" max="15880" width="11.85546875" style="1" customWidth="1"/>
    <col min="15881" max="15881" width="16.140625" style="1" customWidth="1"/>
    <col min="15882" max="15882" width="10.42578125" style="1" bestFit="1" customWidth="1"/>
    <col min="15883" max="16129" width="9.140625" style="1"/>
    <col min="16130" max="16130" width="36.5703125" style="1" customWidth="1"/>
    <col min="16131" max="16131" width="10.28515625" style="1" customWidth="1"/>
    <col min="16132" max="16132" width="12.140625" style="1" customWidth="1"/>
    <col min="16133" max="16133" width="36.7109375" style="1" customWidth="1"/>
    <col min="16134" max="16134" width="14.85546875" style="1" customWidth="1"/>
    <col min="16135" max="16135" width="12.42578125" style="1" customWidth="1"/>
    <col min="16136" max="16136" width="11.85546875" style="1" customWidth="1"/>
    <col min="16137" max="16137" width="16.140625" style="1" customWidth="1"/>
    <col min="16138" max="16138" width="10.42578125" style="1" bestFit="1" customWidth="1"/>
    <col min="16139" max="16384" width="9.140625" style="1"/>
  </cols>
  <sheetData>
    <row r="1" spans="1:10" hidden="1" x14ac:dyDescent="0.2">
      <c r="D1" s="6"/>
      <c r="E1" s="6"/>
      <c r="F1" s="6"/>
      <c r="G1" s="6"/>
      <c r="H1" s="6"/>
    </row>
    <row r="2" spans="1:10" ht="14.25" x14ac:dyDescent="0.2">
      <c r="A2" s="136" t="s">
        <v>435</v>
      </c>
      <c r="B2" s="136"/>
      <c r="C2" s="136"/>
      <c r="D2" s="136"/>
      <c r="E2" s="136"/>
      <c r="F2" s="136"/>
      <c r="G2" s="136"/>
      <c r="H2" s="136"/>
      <c r="I2" s="136"/>
    </row>
    <row r="3" spans="1:10" ht="14.25" x14ac:dyDescent="0.2">
      <c r="A3" s="136" t="s">
        <v>434</v>
      </c>
      <c r="B3" s="136"/>
      <c r="C3" s="136"/>
      <c r="D3" s="136"/>
      <c r="E3" s="136"/>
      <c r="F3" s="136"/>
      <c r="G3" s="136"/>
      <c r="H3" s="136"/>
      <c r="I3" s="136"/>
    </row>
    <row r="4" spans="1:10" ht="14.25" x14ac:dyDescent="0.2">
      <c r="A4" s="136" t="s">
        <v>11</v>
      </c>
      <c r="B4" s="136"/>
      <c r="C4" s="136"/>
      <c r="D4" s="136"/>
      <c r="E4" s="136"/>
      <c r="F4" s="136"/>
      <c r="G4" s="136"/>
      <c r="H4" s="136"/>
      <c r="I4" s="136"/>
    </row>
    <row r="5" spans="1:10" ht="63.75" x14ac:dyDescent="0.2">
      <c r="A5" s="132" t="s">
        <v>2</v>
      </c>
      <c r="B5" s="133"/>
      <c r="C5" s="22" t="s">
        <v>3</v>
      </c>
      <c r="D5" s="137" t="s">
        <v>4</v>
      </c>
      <c r="E5" s="138"/>
      <c r="F5" s="139"/>
      <c r="G5" s="7" t="s">
        <v>13</v>
      </c>
      <c r="H5" s="3" t="s">
        <v>12</v>
      </c>
      <c r="I5" s="3" t="s">
        <v>1</v>
      </c>
    </row>
    <row r="6" spans="1:10" s="6" customFormat="1" x14ac:dyDescent="0.2">
      <c r="A6" s="134">
        <v>1</v>
      </c>
      <c r="B6" s="135"/>
      <c r="C6" s="4">
        <v>2</v>
      </c>
      <c r="D6" s="134">
        <v>3</v>
      </c>
      <c r="E6" s="140"/>
      <c r="F6" s="141"/>
      <c r="G6" s="4">
        <v>4</v>
      </c>
      <c r="H6" s="4">
        <v>5</v>
      </c>
      <c r="I6" s="4">
        <v>6</v>
      </c>
    </row>
    <row r="7" spans="1:10" s="6" customFormat="1" ht="25.5" x14ac:dyDescent="0.2">
      <c r="A7" s="15" t="s">
        <v>10</v>
      </c>
      <c r="B7" s="1" t="s">
        <v>436</v>
      </c>
      <c r="C7" s="11">
        <v>2271</v>
      </c>
      <c r="D7" s="10">
        <v>1128112.8799999999</v>
      </c>
      <c r="E7" s="9" t="s">
        <v>441</v>
      </c>
      <c r="F7" s="11" t="s">
        <v>458</v>
      </c>
      <c r="G7" s="11" t="s">
        <v>431</v>
      </c>
      <c r="H7" s="14" t="s">
        <v>440</v>
      </c>
      <c r="I7" s="4"/>
    </row>
    <row r="8" spans="1:10" s="6" customFormat="1" ht="25.5" x14ac:dyDescent="0.2">
      <c r="A8" s="15" t="s">
        <v>19</v>
      </c>
      <c r="B8" s="15" t="s">
        <v>437</v>
      </c>
      <c r="C8" s="16">
        <v>2273</v>
      </c>
      <c r="D8" s="13">
        <v>302000</v>
      </c>
      <c r="E8" s="11" t="s">
        <v>432</v>
      </c>
      <c r="F8" s="11" t="s">
        <v>457</v>
      </c>
      <c r="G8" s="14" t="s">
        <v>431</v>
      </c>
      <c r="H8" s="14" t="s">
        <v>440</v>
      </c>
      <c r="I8" s="4"/>
    </row>
    <row r="9" spans="1:10" s="6" customFormat="1" ht="25.5" x14ac:dyDescent="0.2">
      <c r="A9" s="28" t="s">
        <v>433</v>
      </c>
      <c r="B9" s="28" t="s">
        <v>438</v>
      </c>
      <c r="C9" s="4">
        <v>2220</v>
      </c>
      <c r="D9" s="13">
        <v>2502640</v>
      </c>
      <c r="E9" s="4" t="str">
        <f>[1]!СумаПрописом(D9)</f>
        <v>Два мiльйони п'ятсот двi тисячi шiстсот сорок гривень 00 копiйок</v>
      </c>
      <c r="F9" s="11" t="s">
        <v>456</v>
      </c>
      <c r="G9" s="9" t="s">
        <v>8</v>
      </c>
      <c r="H9" s="14" t="s">
        <v>442</v>
      </c>
      <c r="I9" s="4"/>
    </row>
    <row r="10" spans="1:10" s="5" customFormat="1" ht="38.25" x14ac:dyDescent="0.2">
      <c r="A10" s="15" t="s">
        <v>9</v>
      </c>
      <c r="B10" s="15" t="s">
        <v>443</v>
      </c>
      <c r="C10" s="11">
        <v>2230</v>
      </c>
      <c r="D10" s="13">
        <v>2079089</v>
      </c>
      <c r="E10" s="4" t="str">
        <f>[1]!СумаПрописом(D10)</f>
        <v>Два мiльйони сiмдесят дев'ять тисяч вiсiмдесят дев'ять гривень 00 копiйок</v>
      </c>
      <c r="F10" s="11" t="s">
        <v>455</v>
      </c>
      <c r="G10" s="11" t="s">
        <v>8</v>
      </c>
      <c r="H10" s="14" t="s">
        <v>442</v>
      </c>
      <c r="I10" s="31"/>
    </row>
    <row r="11" spans="1:10" s="5" customFormat="1" ht="24" customHeight="1" x14ac:dyDescent="0.2">
      <c r="A11" s="15" t="s">
        <v>444</v>
      </c>
      <c r="B11" s="15" t="s">
        <v>445</v>
      </c>
      <c r="C11" s="11">
        <v>2220</v>
      </c>
      <c r="D11" s="13">
        <v>15635</v>
      </c>
      <c r="E11" s="4" t="str">
        <f>[1]!СумаПрописом(D11)</f>
        <v>П'ятнадцять тисяч шiстсот тридцять п'ять гривень 00 копiйок</v>
      </c>
      <c r="F11" s="11" t="s">
        <v>454</v>
      </c>
      <c r="G11" s="11" t="s">
        <v>451</v>
      </c>
      <c r="H11" s="14" t="s">
        <v>450</v>
      </c>
      <c r="I11" s="32" t="s">
        <v>439</v>
      </c>
    </row>
    <row r="12" spans="1:10" s="5" customFormat="1" ht="38.25" x14ac:dyDescent="0.2">
      <c r="A12" s="15" t="s">
        <v>446</v>
      </c>
      <c r="B12" s="15" t="s">
        <v>447</v>
      </c>
      <c r="C12" s="11">
        <v>2220</v>
      </c>
      <c r="D12" s="13">
        <v>118266</v>
      </c>
      <c r="E12" s="4" t="str">
        <f>[1]!СумаПрописом(D12)</f>
        <v>Сто вiсiмнадцять тисяч двiстi шiстдесят шiсть гривень 00 копiйок</v>
      </c>
      <c r="F12" s="11" t="s">
        <v>453</v>
      </c>
      <c r="G12" s="11" t="s">
        <v>451</v>
      </c>
      <c r="H12" s="14" t="s">
        <v>450</v>
      </c>
      <c r="I12" s="32" t="s">
        <v>439</v>
      </c>
    </row>
    <row r="13" spans="1:10" s="5" customFormat="1" ht="33.75" x14ac:dyDescent="0.2">
      <c r="A13" s="15" t="s">
        <v>448</v>
      </c>
      <c r="B13" s="15" t="s">
        <v>449</v>
      </c>
      <c r="C13" s="11">
        <v>2220</v>
      </c>
      <c r="D13" s="13">
        <v>99316.65</v>
      </c>
      <c r="E13" s="4" t="str">
        <f>[1]!СумаПрописом(D13)</f>
        <v>Дев'яносто дев'ять тисяч триста шiстнадцять гривень 65 копiйок</v>
      </c>
      <c r="F13" s="11" t="s">
        <v>452</v>
      </c>
      <c r="G13" s="11" t="s">
        <v>451</v>
      </c>
      <c r="H13" s="14" t="s">
        <v>440</v>
      </c>
      <c r="I13" s="32" t="s">
        <v>439</v>
      </c>
    </row>
    <row r="14" spans="1:10" x14ac:dyDescent="0.2">
      <c r="A14" s="15"/>
      <c r="B14" s="4"/>
      <c r="C14" s="4"/>
      <c r="D14" s="10">
        <f>SUM(D7:D13)</f>
        <v>6245059.5300000003</v>
      </c>
      <c r="E14" s="4"/>
      <c r="F14" s="4"/>
      <c r="G14" s="11"/>
      <c r="H14" s="2"/>
      <c r="I14" s="2"/>
    </row>
    <row r="15" spans="1:10" ht="12.75" customHeight="1" x14ac:dyDescent="0.2">
      <c r="A15" s="4" t="s">
        <v>0</v>
      </c>
      <c r="B15" s="30"/>
      <c r="C15" s="30"/>
      <c r="D15" s="30"/>
      <c r="E15" s="30"/>
      <c r="F15" s="30"/>
      <c r="G15" s="30"/>
      <c r="H15" s="30"/>
      <c r="I15" s="30"/>
    </row>
    <row r="16" spans="1:10" ht="12.75" customHeight="1" x14ac:dyDescent="0.2">
      <c r="A16" s="142" t="s">
        <v>474</v>
      </c>
      <c r="B16" s="142"/>
      <c r="C16" s="142"/>
      <c r="D16" s="142"/>
      <c r="E16" s="142"/>
      <c r="F16" s="142"/>
      <c r="G16" s="142"/>
      <c r="H16" s="142"/>
      <c r="I16" s="142"/>
      <c r="J16" s="142"/>
    </row>
    <row r="17" spans="1:9" ht="15" x14ac:dyDescent="0.25">
      <c r="A17" s="12"/>
      <c r="B17" s="26"/>
      <c r="C17" s="26"/>
      <c r="D17" s="26"/>
      <c r="E17" s="30"/>
      <c r="F17" s="30"/>
      <c r="G17" s="30"/>
      <c r="H17" s="30"/>
      <c r="I17" s="12"/>
    </row>
    <row r="18" spans="1:9" ht="15" x14ac:dyDescent="0.25">
      <c r="A18" s="26"/>
      <c r="B18" s="29"/>
      <c r="C18" s="29"/>
      <c r="D18" s="17"/>
      <c r="E18" s="26"/>
      <c r="F18" s="26"/>
      <c r="G18" s="26"/>
      <c r="H18" s="26"/>
      <c r="I18" s="8"/>
    </row>
    <row r="19" spans="1:9" ht="15" x14ac:dyDescent="0.25">
      <c r="A19" s="29" t="s">
        <v>6</v>
      </c>
      <c r="B19" s="27"/>
      <c r="C19" s="27"/>
      <c r="D19" s="17"/>
      <c r="E19" s="20"/>
      <c r="F19" s="20"/>
      <c r="G19" s="20"/>
      <c r="H19" s="26" t="s">
        <v>5</v>
      </c>
      <c r="I19" s="8"/>
    </row>
    <row r="20" spans="1:9" ht="15" customHeight="1" x14ac:dyDescent="0.25">
      <c r="A20" s="27"/>
      <c r="B20" s="29"/>
      <c r="C20" s="29"/>
      <c r="D20" s="29"/>
      <c r="E20" s="17"/>
      <c r="F20" s="17"/>
      <c r="G20" s="17"/>
      <c r="H20" s="26"/>
      <c r="I20" s="35"/>
    </row>
    <row r="21" spans="1:9" ht="20.25" customHeight="1" x14ac:dyDescent="0.25">
      <c r="A21" s="29" t="s">
        <v>7</v>
      </c>
      <c r="B21" s="18"/>
      <c r="C21" s="18"/>
      <c r="D21" s="19"/>
      <c r="E21" s="20"/>
      <c r="F21" s="20"/>
      <c r="G21" s="21"/>
      <c r="H21" s="131" t="s">
        <v>168</v>
      </c>
      <c r="I21" s="131"/>
    </row>
    <row r="22" spans="1:9" ht="15" x14ac:dyDescent="0.25">
      <c r="A22" s="18"/>
      <c r="E22" s="19"/>
      <c r="F22" s="19"/>
      <c r="G22" s="19"/>
      <c r="H22" s="19"/>
    </row>
  </sheetData>
  <mergeCells count="9">
    <mergeCell ref="H21:I21"/>
    <mergeCell ref="A5:B5"/>
    <mergeCell ref="A6:B6"/>
    <mergeCell ref="A2:I2"/>
    <mergeCell ref="A3:I3"/>
    <mergeCell ref="A4:I4"/>
    <mergeCell ref="D5:F5"/>
    <mergeCell ref="D6:F6"/>
    <mergeCell ref="A16:J16"/>
  </mergeCells>
  <hyperlinks>
    <hyperlink ref="A10" r:id="rId1" display="http://dkpp.rv.ua/index.php?level=10.86.1"/>
    <hyperlink ref="A9" r:id="rId2" display="http://dkpp.rv.ua/index.php?level=32.50.2"/>
  </hyperlinks>
  <pageMargins left="0.11811023622047245" right="0" top="0" bottom="0" header="0.31496062992125984" footer="0.31496062992125984"/>
  <pageSetup paperSize="9" scale="74" fitToHeight="0" orientation="landscape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План</vt:lpstr>
      <vt:lpstr>Лист2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Елена</cp:lastModifiedBy>
  <cp:lastPrinted>2016-03-03T09:45:10Z</cp:lastPrinted>
  <dcterms:created xsi:type="dcterms:W3CDTF">2005-11-10T07:17:34Z</dcterms:created>
  <dcterms:modified xsi:type="dcterms:W3CDTF">2016-03-03T09:48:02Z</dcterms:modified>
</cp:coreProperties>
</file>